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15" windowHeight="1125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<sst xmlns="http://schemas.openxmlformats.org/spreadsheetml/2006/main" count="192" uniqueCount="70">
  <si>
    <t>Адрес</t>
  </si>
  <si>
    <t>Димитрова 13</t>
  </si>
  <si>
    <t>№ п/п</t>
  </si>
  <si>
    <t>ВСЕГО</t>
  </si>
  <si>
    <t>Инженерные сети</t>
  </si>
  <si>
    <t>Система ЦО</t>
  </si>
  <si>
    <t>ХВС</t>
  </si>
  <si>
    <t>ГВС</t>
  </si>
  <si>
    <t>канализация</t>
  </si>
  <si>
    <t>Ремонт общего имущества дома</t>
  </si>
  <si>
    <t>Кровля ремонт</t>
  </si>
  <si>
    <t>Ремонт фасада</t>
  </si>
  <si>
    <t>ремонт подъездов</t>
  </si>
  <si>
    <t>Благо-устройство</t>
  </si>
  <si>
    <t>ЭО</t>
  </si>
  <si>
    <t>тыс.руб</t>
  </si>
  <si>
    <t>виды работ</t>
  </si>
  <si>
    <t>Колхозная 62</t>
  </si>
  <si>
    <t>Опресовка  внутридомовой системы центрального отопления; выборочный ремонт инженерных систем,  кровли; проверка и прочистка вентканалов; устранение засоров; замена запорной арматуры; выполнение аварийных заявок.</t>
  </si>
  <si>
    <t>Карла Маркса 17</t>
  </si>
  <si>
    <t>Опресовка  внутридомовой системы центрального отопления; выборочный ремонт окон, дверей, кровли, отмостков; проверка и прочистка вентканалов; устранение засоров; замена запорной арматуры; выполнение аварийных заявок.</t>
  </si>
  <si>
    <t>Димитрова11</t>
  </si>
  <si>
    <t>Димитрова 15</t>
  </si>
  <si>
    <t>Димитрова 17</t>
  </si>
  <si>
    <t>Димитрова 19</t>
  </si>
  <si>
    <t>Октябрьская  18</t>
  </si>
  <si>
    <t>Октябрьская  20</t>
  </si>
  <si>
    <t>50лет Победы  2</t>
  </si>
  <si>
    <t>50 лет Победы  6</t>
  </si>
  <si>
    <t>50 лет Победы  8</t>
  </si>
  <si>
    <t>50 лет Победы  10</t>
  </si>
  <si>
    <t>50 лет Победы  17</t>
  </si>
  <si>
    <t>50 лет Победы  19</t>
  </si>
  <si>
    <t>Опресовка  внутредомовой системы центрального отопления; выборочный ремонт инженерных систем,  кровли; проверка и прочистка вентканалов; устранение засоров; замена запорной арматуры; выполнение аварийных заявок.</t>
  </si>
  <si>
    <t>50 лет Победы  21</t>
  </si>
  <si>
    <t>50 лет Победы  23</t>
  </si>
  <si>
    <t>50 лет Победы  25</t>
  </si>
  <si>
    <t>50 лет Победы  27</t>
  </si>
  <si>
    <t>50 лет Победы  29</t>
  </si>
  <si>
    <t>50 лет Победы  31</t>
  </si>
  <si>
    <t>50 лет Победы  33</t>
  </si>
  <si>
    <t>50 лет Победы  35</t>
  </si>
  <si>
    <t>50 лет Победы 37</t>
  </si>
  <si>
    <t>Димитрова 21</t>
  </si>
  <si>
    <t>Димитрова 21а</t>
  </si>
  <si>
    <t>Димитрова 23</t>
  </si>
  <si>
    <t>Димитрова 35</t>
  </si>
  <si>
    <t>Димитрова 37</t>
  </si>
  <si>
    <t>Димитрова 39</t>
  </si>
  <si>
    <t>Димитрова 40</t>
  </si>
  <si>
    <t>Димитрова 41</t>
  </si>
  <si>
    <t>Димитрова 42</t>
  </si>
  <si>
    <t>Октябрьская 22</t>
  </si>
  <si>
    <t>Октябрьская 24</t>
  </si>
  <si>
    <t>Октябрьская 26</t>
  </si>
  <si>
    <t>Октябрьская 27</t>
  </si>
  <si>
    <t>Октябрьская 28</t>
  </si>
  <si>
    <t>Октябрьская 29</t>
  </si>
  <si>
    <t>50 лет Победы 18</t>
  </si>
  <si>
    <t>50 лет Победы 20</t>
  </si>
  <si>
    <t>50 лет Победы 22</t>
  </si>
  <si>
    <t>50 лет Победы 24</t>
  </si>
  <si>
    <t>50 лет Победы 26</t>
  </si>
  <si>
    <t>50 лет Победы 28</t>
  </si>
  <si>
    <t>50 лет Победы 47</t>
  </si>
  <si>
    <t>Карла Маркса 14</t>
  </si>
  <si>
    <t>ООО УК «Заволжское»</t>
  </si>
  <si>
    <t>Приложение №7</t>
  </si>
  <si>
    <t>Информация о запланированом проведении планово-профилактического текущего ремонта</t>
  </si>
  <si>
    <t xml:space="preserve"> МКД по ООО УК "Заволжское" в 2010году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</si>
</sst>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</numFmts>
  <fonts count="48">
    <font>
      <sz val="10"/>
      <name val="Arial Cyr"/>
      <family val="0"/>
    </font>
    <font>
      <sz val="11"/>
      <name val="Calibri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5" fillId="34" borderId="13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169" fontId="0" fillId="0" borderId="0" xfId="0" applyNumberFormat="1" applyAlignment="1">
      <alignment/>
    </xf>
    <xf numFmtId="0" fontId="2" fillId="33" borderId="15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69" fontId="5" fillId="0" borderId="12" xfId="0" applyNumberFormat="1" applyFont="1" applyBorder="1" applyAlignment="1">
      <alignment horizontal="center"/>
    </xf>
    <xf numFmtId="169" fontId="5" fillId="0" borderId="11" xfId="0" applyNumberFormat="1" applyFont="1" applyBorder="1" applyAlignment="1">
      <alignment horizontal="center"/>
    </xf>
    <xf numFmtId="169" fontId="5" fillId="0" borderId="10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/>
    </xf>
    <xf numFmtId="169" fontId="5" fillId="0" borderId="16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/>
    </xf>
    <xf numFmtId="169" fontId="5" fillId="0" borderId="18" xfId="0" applyNumberFormat="1" applyFont="1" applyBorder="1" applyAlignment="1">
      <alignment horizontal="center"/>
    </xf>
    <xf numFmtId="169" fontId="5" fillId="0" borderId="17" xfId="0" applyNumberFormat="1" applyFont="1" applyBorder="1" applyAlignment="1">
      <alignment horizontal="center"/>
    </xf>
    <xf numFmtId="169" fontId="5" fillId="0" borderId="19" xfId="0" applyNumberFormat="1" applyFont="1" applyBorder="1" applyAlignment="1">
      <alignment horizontal="center"/>
    </xf>
    <xf numFmtId="169" fontId="5" fillId="0" borderId="15" xfId="0" applyNumberFormat="1" applyFont="1" applyBorder="1" applyAlignment="1">
      <alignment horizontal="center"/>
    </xf>
    <xf numFmtId="169" fontId="5" fillId="0" borderId="15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2" fillId="33" borderId="22" xfId="0" applyFont="1" applyFill="1" applyBorder="1" applyAlignment="1">
      <alignment wrapText="1"/>
    </xf>
    <xf numFmtId="0" fontId="2" fillId="33" borderId="23" xfId="0" applyFont="1" applyFill="1" applyBorder="1" applyAlignment="1">
      <alignment wrapText="1"/>
    </xf>
    <xf numFmtId="0" fontId="4" fillId="33" borderId="14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33" borderId="14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2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9" fontId="5" fillId="0" borderId="13" xfId="0" applyNumberFormat="1" applyFont="1" applyBorder="1" applyAlignment="1">
      <alignment horizontal="center"/>
    </xf>
    <xf numFmtId="169" fontId="5" fillId="0" borderId="11" xfId="0" applyNumberFormat="1" applyFont="1" applyBorder="1" applyAlignment="1">
      <alignment horizontal="center"/>
    </xf>
    <xf numFmtId="169" fontId="6" fillId="0" borderId="13" xfId="0" applyNumberFormat="1" applyFont="1" applyBorder="1" applyAlignment="1">
      <alignment wrapText="1"/>
    </xf>
    <xf numFmtId="169" fontId="6" fillId="0" borderId="16" xfId="0" applyNumberFormat="1" applyFont="1" applyBorder="1" applyAlignment="1">
      <alignment wrapText="1"/>
    </xf>
    <xf numFmtId="0" fontId="8" fillId="0" borderId="1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169" fontId="5" fillId="0" borderId="14" xfId="0" applyNumberFormat="1" applyFont="1" applyBorder="1" applyAlignment="1">
      <alignment horizontal="center"/>
    </xf>
    <xf numFmtId="169" fontId="5" fillId="0" borderId="10" xfId="0" applyNumberFormat="1" applyFont="1" applyBorder="1" applyAlignment="1">
      <alignment horizontal="center"/>
    </xf>
    <xf numFmtId="169" fontId="6" fillId="0" borderId="14" xfId="0" applyNumberFormat="1" applyFont="1" applyBorder="1" applyAlignment="1">
      <alignment wrapText="1"/>
    </xf>
    <xf numFmtId="169" fontId="6" fillId="0" borderId="19" xfId="0" applyNumberFormat="1" applyFont="1" applyBorder="1" applyAlignment="1">
      <alignment wrapText="1"/>
    </xf>
    <xf numFmtId="169" fontId="6" fillId="0" borderId="14" xfId="0" applyNumberFormat="1" applyFont="1" applyBorder="1" applyAlignment="1">
      <alignment vertical="top" wrapText="1"/>
    </xf>
    <xf numFmtId="169" fontId="6" fillId="0" borderId="19" xfId="0" applyNumberFormat="1" applyFont="1" applyBorder="1" applyAlignment="1">
      <alignment vertical="top" wrapText="1"/>
    </xf>
    <xf numFmtId="169" fontId="6" fillId="0" borderId="37" xfId="0" applyNumberFormat="1" applyFont="1" applyBorder="1" applyAlignment="1">
      <alignment horizontal="left" vertical="top" wrapText="1"/>
    </xf>
    <xf numFmtId="169" fontId="6" fillId="0" borderId="38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9" fontId="6" fillId="0" borderId="14" xfId="0" applyNumberFormat="1" applyFont="1" applyBorder="1" applyAlignment="1">
      <alignment horizontal="left" vertical="top" wrapText="1"/>
    </xf>
    <xf numFmtId="169" fontId="6" fillId="0" borderId="19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0" fillId="0" borderId="16" xfId="0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tabSelected="1" zoomScalePageLayoutView="0" workbookViewId="0" topLeftCell="A1">
      <selection activeCell="AA17" sqref="AA17"/>
    </sheetView>
  </sheetViews>
  <sheetFormatPr defaultColWidth="9.00390625" defaultRowHeight="12.75"/>
  <cols>
    <col min="1" max="1" width="3.875" style="0" customWidth="1"/>
    <col min="2" max="2" width="18.125" style="0" customWidth="1"/>
    <col min="3" max="3" width="7.625" style="0" customWidth="1"/>
    <col min="4" max="4" width="8.625" style="0" hidden="1" customWidth="1"/>
    <col min="5" max="5" width="6.75390625" style="0" hidden="1" customWidth="1"/>
    <col min="6" max="6" width="9.125" style="0" hidden="1" customWidth="1"/>
    <col min="7" max="7" width="7.75390625" style="0" hidden="1" customWidth="1"/>
    <col min="8" max="9" width="6.625" style="0" hidden="1" customWidth="1"/>
    <col min="10" max="10" width="6.875" style="0" hidden="1" customWidth="1"/>
    <col min="11" max="11" width="6.625" style="0" hidden="1" customWidth="1"/>
    <col min="12" max="13" width="6.00390625" style="0" hidden="1" customWidth="1"/>
    <col min="14" max="14" width="0" style="0" hidden="1" customWidth="1"/>
    <col min="15" max="15" width="27.25390625" style="0" hidden="1" customWidth="1"/>
    <col min="16" max="16" width="7.75390625" style="21" customWidth="1"/>
    <col min="17" max="17" width="6.375" style="21" customWidth="1"/>
    <col min="18" max="19" width="7.125" style="21" customWidth="1"/>
    <col min="20" max="20" width="7.25390625" style="21" customWidth="1"/>
    <col min="21" max="21" width="7.00390625" style="21" customWidth="1"/>
    <col min="22" max="22" width="6.25390625" style="21" customWidth="1"/>
    <col min="23" max="23" width="6.375" style="21" customWidth="1"/>
    <col min="24" max="24" width="7.00390625" style="21" customWidth="1"/>
    <col min="25" max="25" width="46.75390625" style="0" customWidth="1"/>
  </cols>
  <sheetData>
    <row r="1" spans="1:25" ht="15.75">
      <c r="A1" s="43" t="s">
        <v>68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15.75">
      <c r="A2" s="44" t="s">
        <v>69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5:25" ht="13.5" thickBot="1">
      <c r="O3" s="12" t="s">
        <v>67</v>
      </c>
      <c r="W3" s="103" t="s">
        <v>67</v>
      </c>
      <c r="X3" s="103"/>
      <c r="Y3" s="103"/>
    </row>
    <row r="4" spans="1:25" ht="13.5" customHeight="1" thickBot="1">
      <c r="A4" s="47" t="s">
        <v>2</v>
      </c>
      <c r="B4" s="47" t="s">
        <v>0</v>
      </c>
      <c r="C4" s="50" t="s">
        <v>3</v>
      </c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1"/>
      <c r="P4" s="53"/>
      <c r="Q4" s="54"/>
      <c r="R4" s="54"/>
      <c r="S4" s="54"/>
      <c r="T4" s="54"/>
      <c r="U4" s="54"/>
      <c r="V4" s="54"/>
      <c r="W4" s="54"/>
      <c r="X4" s="54"/>
      <c r="Y4" s="102"/>
    </row>
    <row r="5" spans="1:25" ht="15.75" customHeight="1" thickBot="1">
      <c r="A5" s="48"/>
      <c r="B5" s="48"/>
      <c r="C5" s="51"/>
      <c r="D5" s="64" t="s">
        <v>4</v>
      </c>
      <c r="E5" s="65"/>
      <c r="F5" s="65"/>
      <c r="G5" s="65"/>
      <c r="H5" s="66"/>
      <c r="I5" s="75" t="s">
        <v>9</v>
      </c>
      <c r="J5" s="76"/>
      <c r="K5" s="76"/>
      <c r="L5" s="76"/>
      <c r="M5" s="77"/>
      <c r="N5" s="107" t="s">
        <v>16</v>
      </c>
      <c r="O5" s="108"/>
      <c r="P5" s="64" t="s">
        <v>4</v>
      </c>
      <c r="Q5" s="65"/>
      <c r="R5" s="65"/>
      <c r="S5" s="66"/>
      <c r="T5" s="75" t="s">
        <v>9</v>
      </c>
      <c r="U5" s="76"/>
      <c r="V5" s="76"/>
      <c r="W5" s="76"/>
      <c r="X5" s="77"/>
      <c r="Y5" s="104" t="s">
        <v>16</v>
      </c>
    </row>
    <row r="6" spans="1:25" ht="25.5" customHeight="1">
      <c r="A6" s="48"/>
      <c r="B6" s="48"/>
      <c r="C6" s="51"/>
      <c r="D6" s="55" t="s">
        <v>5</v>
      </c>
      <c r="E6" s="57" t="s">
        <v>6</v>
      </c>
      <c r="F6" s="58"/>
      <c r="G6" s="61" t="s">
        <v>7</v>
      </c>
      <c r="H6" s="57" t="s">
        <v>8</v>
      </c>
      <c r="I6" s="78" t="s">
        <v>10</v>
      </c>
      <c r="J6" s="78" t="s">
        <v>11</v>
      </c>
      <c r="K6" s="78" t="s">
        <v>12</v>
      </c>
      <c r="L6" s="78" t="s">
        <v>13</v>
      </c>
      <c r="M6" s="78" t="s">
        <v>14</v>
      </c>
      <c r="N6" s="109"/>
      <c r="O6" s="110"/>
      <c r="P6" s="117" t="s">
        <v>5</v>
      </c>
      <c r="Q6" s="113" t="s">
        <v>6</v>
      </c>
      <c r="R6" s="113" t="s">
        <v>7</v>
      </c>
      <c r="S6" s="115" t="s">
        <v>8</v>
      </c>
      <c r="T6" s="113" t="s">
        <v>10</v>
      </c>
      <c r="U6" s="113" t="s">
        <v>11</v>
      </c>
      <c r="V6" s="113" t="s">
        <v>12</v>
      </c>
      <c r="W6" s="113" t="s">
        <v>13</v>
      </c>
      <c r="X6" s="113" t="s">
        <v>14</v>
      </c>
      <c r="Y6" s="105"/>
    </row>
    <row r="7" spans="1:25" ht="23.25" customHeight="1" thickBot="1">
      <c r="A7" s="48"/>
      <c r="B7" s="48"/>
      <c r="C7" s="51"/>
      <c r="D7" s="55"/>
      <c r="E7" s="57"/>
      <c r="F7" s="58"/>
      <c r="G7" s="61"/>
      <c r="H7" s="57"/>
      <c r="I7" s="79"/>
      <c r="J7" s="79"/>
      <c r="K7" s="79"/>
      <c r="L7" s="79"/>
      <c r="M7" s="79"/>
      <c r="N7" s="109"/>
      <c r="O7" s="110"/>
      <c r="P7" s="118"/>
      <c r="Q7" s="114"/>
      <c r="R7" s="114"/>
      <c r="S7" s="116"/>
      <c r="T7" s="114"/>
      <c r="U7" s="114"/>
      <c r="V7" s="114"/>
      <c r="W7" s="114"/>
      <c r="X7" s="114"/>
      <c r="Y7" s="105"/>
    </row>
    <row r="8" spans="1:25" ht="2.25" customHeight="1" thickBot="1">
      <c r="A8" s="48"/>
      <c r="B8" s="48"/>
      <c r="C8" s="52"/>
      <c r="D8" s="56"/>
      <c r="E8" s="59"/>
      <c r="F8" s="60"/>
      <c r="G8" s="62"/>
      <c r="H8" s="63"/>
      <c r="I8" s="80"/>
      <c r="J8" s="80"/>
      <c r="K8" s="80"/>
      <c r="L8" s="80"/>
      <c r="M8" s="80"/>
      <c r="N8" s="109"/>
      <c r="O8" s="110"/>
      <c r="P8" s="37"/>
      <c r="Q8" s="38"/>
      <c r="R8" s="39"/>
      <c r="S8" s="40"/>
      <c r="T8" s="42"/>
      <c r="U8" s="42"/>
      <c r="V8" s="42"/>
      <c r="W8" s="42"/>
      <c r="X8" s="42"/>
      <c r="Y8" s="105"/>
    </row>
    <row r="9" spans="1:25" ht="13.5" customHeight="1" thickBot="1">
      <c r="A9" s="49"/>
      <c r="B9" s="49"/>
      <c r="C9" s="3" t="s">
        <v>15</v>
      </c>
      <c r="D9" s="3" t="s">
        <v>15</v>
      </c>
      <c r="E9" s="45" t="s">
        <v>15</v>
      </c>
      <c r="F9" s="46"/>
      <c r="G9" s="3" t="s">
        <v>15</v>
      </c>
      <c r="H9" s="3" t="s">
        <v>15</v>
      </c>
      <c r="I9" s="3" t="s">
        <v>15</v>
      </c>
      <c r="J9" s="3" t="s">
        <v>15</v>
      </c>
      <c r="K9" s="3" t="s">
        <v>15</v>
      </c>
      <c r="L9" s="3" t="s">
        <v>15</v>
      </c>
      <c r="M9" s="3" t="s">
        <v>15</v>
      </c>
      <c r="N9" s="111"/>
      <c r="O9" s="112"/>
      <c r="P9" s="3" t="s">
        <v>15</v>
      </c>
      <c r="Q9" s="41" t="s">
        <v>15</v>
      </c>
      <c r="R9" s="3" t="s">
        <v>15</v>
      </c>
      <c r="S9" s="3" t="s">
        <v>15</v>
      </c>
      <c r="T9" s="3" t="s">
        <v>15</v>
      </c>
      <c r="U9" s="3" t="s">
        <v>15</v>
      </c>
      <c r="V9" s="3" t="s">
        <v>15</v>
      </c>
      <c r="W9" s="3" t="s">
        <v>15</v>
      </c>
      <c r="X9" s="3" t="s">
        <v>15</v>
      </c>
      <c r="Y9" s="106"/>
    </row>
    <row r="10" spans="1:25" ht="13.5" thickBot="1">
      <c r="A10" s="4">
        <v>1</v>
      </c>
      <c r="B10" s="5">
        <v>2</v>
      </c>
      <c r="C10" s="22">
        <v>3</v>
      </c>
      <c r="D10" s="17">
        <v>4</v>
      </c>
      <c r="E10" s="67">
        <v>5</v>
      </c>
      <c r="F10" s="68"/>
      <c r="G10" s="17">
        <v>7</v>
      </c>
      <c r="H10" s="17">
        <v>9</v>
      </c>
      <c r="I10" s="17">
        <v>10</v>
      </c>
      <c r="J10" s="17">
        <v>11</v>
      </c>
      <c r="K10" s="17">
        <v>13</v>
      </c>
      <c r="L10" s="17">
        <v>14</v>
      </c>
      <c r="M10" s="17">
        <v>16</v>
      </c>
      <c r="N10" s="69">
        <v>17</v>
      </c>
      <c r="O10" s="70"/>
      <c r="P10" s="17">
        <v>4</v>
      </c>
      <c r="Q10" s="22">
        <v>5</v>
      </c>
      <c r="R10" s="17">
        <v>6</v>
      </c>
      <c r="S10" s="22">
        <v>7</v>
      </c>
      <c r="T10" s="36">
        <v>8</v>
      </c>
      <c r="U10" s="22">
        <v>9</v>
      </c>
      <c r="V10" s="36">
        <v>10</v>
      </c>
      <c r="W10" s="22">
        <v>11</v>
      </c>
      <c r="X10" s="36">
        <v>12</v>
      </c>
      <c r="Y10" s="22">
        <v>13</v>
      </c>
    </row>
    <row r="11" spans="1:27" ht="38.25" customHeight="1" thickBot="1">
      <c r="A11" s="6">
        <v>1</v>
      </c>
      <c r="B11" s="7" t="s">
        <v>17</v>
      </c>
      <c r="C11" s="25">
        <f>P11+Q11+R11+S11+T11+U11+V11+W11+X11</f>
        <v>14.397000000000002</v>
      </c>
      <c r="D11" s="26">
        <v>4.692</v>
      </c>
      <c r="E11" s="71">
        <v>1.554</v>
      </c>
      <c r="F11" s="72"/>
      <c r="G11" s="30"/>
      <c r="H11" s="28"/>
      <c r="I11" s="26">
        <v>3.232</v>
      </c>
      <c r="J11" s="26">
        <v>3.232</v>
      </c>
      <c r="K11" s="26">
        <v>0.57</v>
      </c>
      <c r="L11" s="28"/>
      <c r="M11" s="29">
        <v>1.117</v>
      </c>
      <c r="N11" s="73" t="s">
        <v>18</v>
      </c>
      <c r="O11" s="74"/>
      <c r="P11" s="25">
        <f>D11</f>
        <v>4.692</v>
      </c>
      <c r="Q11" s="25">
        <f>E11</f>
        <v>1.554</v>
      </c>
      <c r="R11" s="25">
        <f aca="true" t="shared" si="0" ref="R11:X11">G11</f>
        <v>0</v>
      </c>
      <c r="S11" s="25">
        <f t="shared" si="0"/>
        <v>0</v>
      </c>
      <c r="T11" s="25">
        <f t="shared" si="0"/>
        <v>3.232</v>
      </c>
      <c r="U11" s="25">
        <f t="shared" si="0"/>
        <v>3.232</v>
      </c>
      <c r="V11" s="25">
        <f t="shared" si="0"/>
        <v>0.57</v>
      </c>
      <c r="W11" s="25">
        <f t="shared" si="0"/>
        <v>0</v>
      </c>
      <c r="X11" s="25">
        <f t="shared" si="0"/>
        <v>1.117</v>
      </c>
      <c r="Y11" s="18" t="s">
        <v>18</v>
      </c>
      <c r="Z11" s="2"/>
      <c r="AA11" s="2"/>
    </row>
    <row r="12" spans="1:25" ht="38.25" customHeight="1" thickBot="1">
      <c r="A12" s="6">
        <v>2</v>
      </c>
      <c r="B12" s="8" t="s">
        <v>19</v>
      </c>
      <c r="C12" s="25">
        <f aca="true" t="shared" si="1" ref="C12:C57">P12+Q12+R12+S12+T12+U12+V12+W12+X12</f>
        <v>8.523</v>
      </c>
      <c r="D12" s="26">
        <v>2.435</v>
      </c>
      <c r="E12" s="81">
        <v>0.805</v>
      </c>
      <c r="F12" s="82"/>
      <c r="G12" s="30"/>
      <c r="H12" s="26">
        <v>1.131</v>
      </c>
      <c r="I12" s="26">
        <v>1561</v>
      </c>
      <c r="J12" s="26">
        <v>1.587</v>
      </c>
      <c r="K12" s="26">
        <v>0.272</v>
      </c>
      <c r="L12" s="31">
        <v>0.192</v>
      </c>
      <c r="M12" s="29">
        <v>0.54</v>
      </c>
      <c r="N12" s="83" t="s">
        <v>20</v>
      </c>
      <c r="O12" s="84"/>
      <c r="P12" s="25">
        <f aca="true" t="shared" si="2" ref="P12:P31">D12</f>
        <v>2.435</v>
      </c>
      <c r="Q12" s="25">
        <f aca="true" t="shared" si="3" ref="Q12:Q31">E12</f>
        <v>0.805</v>
      </c>
      <c r="R12" s="25">
        <f aca="true" t="shared" si="4" ref="R12:R31">G12</f>
        <v>0</v>
      </c>
      <c r="S12" s="25">
        <f aca="true" t="shared" si="5" ref="S12:S31">H12</f>
        <v>1.131</v>
      </c>
      <c r="T12" s="25">
        <v>1.561</v>
      </c>
      <c r="U12" s="25">
        <f aca="true" t="shared" si="6" ref="U12:U31">J12</f>
        <v>1.587</v>
      </c>
      <c r="V12" s="25">
        <f aca="true" t="shared" si="7" ref="V12:V31">K12</f>
        <v>0.272</v>
      </c>
      <c r="W12" s="25">
        <f aca="true" t="shared" si="8" ref="W12:W31">L12</f>
        <v>0.192</v>
      </c>
      <c r="X12" s="25">
        <f aca="true" t="shared" si="9" ref="X12:X31">M12</f>
        <v>0.54</v>
      </c>
      <c r="Y12" s="18" t="s">
        <v>20</v>
      </c>
    </row>
    <row r="13" spans="1:25" ht="38.25" customHeight="1" thickBot="1">
      <c r="A13" s="6">
        <v>3</v>
      </c>
      <c r="B13" s="8" t="s">
        <v>21</v>
      </c>
      <c r="C13" s="25">
        <f t="shared" si="1"/>
        <v>17.897</v>
      </c>
      <c r="D13" s="26">
        <v>5.982</v>
      </c>
      <c r="E13" s="81">
        <v>1.68</v>
      </c>
      <c r="F13" s="82"/>
      <c r="G13" s="30"/>
      <c r="H13" s="26">
        <v>1.057</v>
      </c>
      <c r="I13" s="26">
        <v>3.645</v>
      </c>
      <c r="J13" s="31">
        <v>3.669</v>
      </c>
      <c r="K13" s="31">
        <v>0.429</v>
      </c>
      <c r="L13" s="32">
        <v>0.431</v>
      </c>
      <c r="M13" s="29">
        <v>1.004</v>
      </c>
      <c r="N13" s="85" t="s">
        <v>18</v>
      </c>
      <c r="O13" s="86"/>
      <c r="P13" s="25">
        <f t="shared" si="2"/>
        <v>5.982</v>
      </c>
      <c r="Q13" s="25">
        <f t="shared" si="3"/>
        <v>1.68</v>
      </c>
      <c r="R13" s="25">
        <f t="shared" si="4"/>
        <v>0</v>
      </c>
      <c r="S13" s="25">
        <f t="shared" si="5"/>
        <v>1.057</v>
      </c>
      <c r="T13" s="25">
        <f aca="true" t="shared" si="10" ref="T13:T31">I13</f>
        <v>3.645</v>
      </c>
      <c r="U13" s="25">
        <f t="shared" si="6"/>
        <v>3.669</v>
      </c>
      <c r="V13" s="25">
        <f t="shared" si="7"/>
        <v>0.429</v>
      </c>
      <c r="W13" s="25">
        <f t="shared" si="8"/>
        <v>0.431</v>
      </c>
      <c r="X13" s="25">
        <f t="shared" si="9"/>
        <v>1.004</v>
      </c>
      <c r="Y13" s="16" t="s">
        <v>18</v>
      </c>
    </row>
    <row r="14" spans="1:25" ht="38.25" customHeight="1" thickBot="1">
      <c r="A14" s="6">
        <v>4</v>
      </c>
      <c r="B14" s="8" t="s">
        <v>1</v>
      </c>
      <c r="C14" s="25">
        <f t="shared" si="1"/>
        <v>8.193999999999999</v>
      </c>
      <c r="D14" s="26">
        <v>2.569</v>
      </c>
      <c r="E14" s="81">
        <v>0.823</v>
      </c>
      <c r="F14" s="82"/>
      <c r="G14" s="30"/>
      <c r="H14" s="26">
        <v>0.513</v>
      </c>
      <c r="I14" s="26">
        <v>1.602</v>
      </c>
      <c r="J14" s="32">
        <v>1.579</v>
      </c>
      <c r="K14" s="32">
        <v>0.287</v>
      </c>
      <c r="L14" s="32">
        <v>0.195</v>
      </c>
      <c r="M14" s="29">
        <v>0.626</v>
      </c>
      <c r="N14" s="85" t="s">
        <v>18</v>
      </c>
      <c r="O14" s="86"/>
      <c r="P14" s="25">
        <f t="shared" si="2"/>
        <v>2.569</v>
      </c>
      <c r="Q14" s="25">
        <f t="shared" si="3"/>
        <v>0.823</v>
      </c>
      <c r="R14" s="25">
        <f t="shared" si="4"/>
        <v>0</v>
      </c>
      <c r="S14" s="25">
        <f t="shared" si="5"/>
        <v>0.513</v>
      </c>
      <c r="T14" s="25">
        <f t="shared" si="10"/>
        <v>1.602</v>
      </c>
      <c r="U14" s="25">
        <f t="shared" si="6"/>
        <v>1.579</v>
      </c>
      <c r="V14" s="25">
        <f t="shared" si="7"/>
        <v>0.287</v>
      </c>
      <c r="W14" s="25">
        <f t="shared" si="8"/>
        <v>0.195</v>
      </c>
      <c r="X14" s="25">
        <f t="shared" si="9"/>
        <v>0.626</v>
      </c>
      <c r="Y14" s="16" t="s">
        <v>18</v>
      </c>
    </row>
    <row r="15" spans="1:25" ht="38.25" customHeight="1" thickBot="1">
      <c r="A15" s="6">
        <v>5</v>
      </c>
      <c r="B15" s="9" t="s">
        <v>22</v>
      </c>
      <c r="C15" s="25">
        <f t="shared" si="1"/>
        <v>7.718</v>
      </c>
      <c r="D15" s="26">
        <v>2.034</v>
      </c>
      <c r="E15" s="81">
        <v>0.831</v>
      </c>
      <c r="F15" s="82"/>
      <c r="G15" s="30"/>
      <c r="H15" s="26">
        <v>0.517</v>
      </c>
      <c r="I15" s="26">
        <v>1.616</v>
      </c>
      <c r="J15" s="32">
        <v>1.713</v>
      </c>
      <c r="K15" s="32">
        <v>0.287</v>
      </c>
      <c r="L15" s="32">
        <v>0.155</v>
      </c>
      <c r="M15" s="29">
        <v>0.565</v>
      </c>
      <c r="N15" s="85" t="s">
        <v>18</v>
      </c>
      <c r="O15" s="86"/>
      <c r="P15" s="25">
        <f t="shared" si="2"/>
        <v>2.034</v>
      </c>
      <c r="Q15" s="25">
        <f t="shared" si="3"/>
        <v>0.831</v>
      </c>
      <c r="R15" s="25">
        <f t="shared" si="4"/>
        <v>0</v>
      </c>
      <c r="S15" s="25">
        <f t="shared" si="5"/>
        <v>0.517</v>
      </c>
      <c r="T15" s="25">
        <f t="shared" si="10"/>
        <v>1.616</v>
      </c>
      <c r="U15" s="25">
        <f t="shared" si="6"/>
        <v>1.713</v>
      </c>
      <c r="V15" s="25">
        <f t="shared" si="7"/>
        <v>0.287</v>
      </c>
      <c r="W15" s="25">
        <f t="shared" si="8"/>
        <v>0.155</v>
      </c>
      <c r="X15" s="25">
        <f t="shared" si="9"/>
        <v>0.565</v>
      </c>
      <c r="Y15" s="16" t="s">
        <v>18</v>
      </c>
    </row>
    <row r="16" spans="1:25" ht="38.25" customHeight="1" thickBot="1">
      <c r="A16" s="6">
        <v>6</v>
      </c>
      <c r="B16" s="9" t="s">
        <v>23</v>
      </c>
      <c r="C16" s="25">
        <f t="shared" si="1"/>
        <v>8.713999999999999</v>
      </c>
      <c r="D16" s="26">
        <v>2.718</v>
      </c>
      <c r="E16" s="81">
        <v>0.873</v>
      </c>
      <c r="F16" s="82"/>
      <c r="G16" s="30"/>
      <c r="H16" s="26">
        <v>0.544</v>
      </c>
      <c r="I16" s="26">
        <v>1.698</v>
      </c>
      <c r="J16" s="32">
        <v>1.783</v>
      </c>
      <c r="K16" s="32">
        <v>0.287</v>
      </c>
      <c r="L16" s="27">
        <v>0.185</v>
      </c>
      <c r="M16" s="29">
        <v>0.626</v>
      </c>
      <c r="N16" s="85" t="s">
        <v>18</v>
      </c>
      <c r="O16" s="86"/>
      <c r="P16" s="25">
        <f t="shared" si="2"/>
        <v>2.718</v>
      </c>
      <c r="Q16" s="25">
        <f t="shared" si="3"/>
        <v>0.873</v>
      </c>
      <c r="R16" s="25">
        <f t="shared" si="4"/>
        <v>0</v>
      </c>
      <c r="S16" s="25">
        <f t="shared" si="5"/>
        <v>0.544</v>
      </c>
      <c r="T16" s="25">
        <f t="shared" si="10"/>
        <v>1.698</v>
      </c>
      <c r="U16" s="25">
        <f t="shared" si="6"/>
        <v>1.783</v>
      </c>
      <c r="V16" s="25">
        <f t="shared" si="7"/>
        <v>0.287</v>
      </c>
      <c r="W16" s="25">
        <f t="shared" si="8"/>
        <v>0.185</v>
      </c>
      <c r="X16" s="25">
        <f t="shared" si="9"/>
        <v>0.626</v>
      </c>
      <c r="Y16" s="16" t="s">
        <v>18</v>
      </c>
    </row>
    <row r="17" spans="1:25" ht="38.25" customHeight="1" thickBot="1">
      <c r="A17" s="6">
        <v>7</v>
      </c>
      <c r="B17" s="8" t="s">
        <v>24</v>
      </c>
      <c r="C17" s="25">
        <f t="shared" si="1"/>
        <v>7.684</v>
      </c>
      <c r="D17" s="26">
        <v>2.233</v>
      </c>
      <c r="E17" s="81">
        <v>0.762</v>
      </c>
      <c r="F17" s="82"/>
      <c r="G17" s="30"/>
      <c r="H17" s="26">
        <v>0.469</v>
      </c>
      <c r="I17" s="26">
        <v>1.472</v>
      </c>
      <c r="J17" s="32">
        <v>1.766</v>
      </c>
      <c r="K17" s="32">
        <v>0.287</v>
      </c>
      <c r="L17" s="31">
        <v>0.155</v>
      </c>
      <c r="M17" s="29">
        <v>0.54</v>
      </c>
      <c r="N17" s="85" t="s">
        <v>18</v>
      </c>
      <c r="O17" s="86"/>
      <c r="P17" s="25">
        <f t="shared" si="2"/>
        <v>2.233</v>
      </c>
      <c r="Q17" s="25">
        <f t="shared" si="3"/>
        <v>0.762</v>
      </c>
      <c r="R17" s="25">
        <f t="shared" si="4"/>
        <v>0</v>
      </c>
      <c r="S17" s="25">
        <f t="shared" si="5"/>
        <v>0.469</v>
      </c>
      <c r="T17" s="25">
        <f t="shared" si="10"/>
        <v>1.472</v>
      </c>
      <c r="U17" s="25">
        <f t="shared" si="6"/>
        <v>1.766</v>
      </c>
      <c r="V17" s="25">
        <f t="shared" si="7"/>
        <v>0.287</v>
      </c>
      <c r="W17" s="25">
        <f t="shared" si="8"/>
        <v>0.155</v>
      </c>
      <c r="X17" s="25">
        <f t="shared" si="9"/>
        <v>0.54</v>
      </c>
      <c r="Y17" s="16" t="s">
        <v>18</v>
      </c>
    </row>
    <row r="18" spans="1:25" ht="38.25" customHeight="1" thickBot="1">
      <c r="A18" s="6">
        <v>8</v>
      </c>
      <c r="B18" s="8" t="s">
        <v>25</v>
      </c>
      <c r="C18" s="25">
        <f t="shared" si="1"/>
        <v>9.084999999999999</v>
      </c>
      <c r="D18" s="26">
        <v>2.823</v>
      </c>
      <c r="E18" s="81">
        <v>0.974</v>
      </c>
      <c r="F18" s="82"/>
      <c r="G18" s="30"/>
      <c r="H18" s="26">
        <v>0.567</v>
      </c>
      <c r="I18" s="26">
        <v>1.765</v>
      </c>
      <c r="J18" s="32">
        <v>1.84</v>
      </c>
      <c r="K18" s="32">
        <v>0.287</v>
      </c>
      <c r="L18" s="32">
        <v>0.203</v>
      </c>
      <c r="M18" s="29">
        <v>0.626</v>
      </c>
      <c r="N18" s="85" t="s">
        <v>18</v>
      </c>
      <c r="O18" s="86"/>
      <c r="P18" s="25">
        <f t="shared" si="2"/>
        <v>2.823</v>
      </c>
      <c r="Q18" s="25">
        <f t="shared" si="3"/>
        <v>0.974</v>
      </c>
      <c r="R18" s="25">
        <f t="shared" si="4"/>
        <v>0</v>
      </c>
      <c r="S18" s="25">
        <f t="shared" si="5"/>
        <v>0.567</v>
      </c>
      <c r="T18" s="25">
        <f t="shared" si="10"/>
        <v>1.765</v>
      </c>
      <c r="U18" s="25">
        <f t="shared" si="6"/>
        <v>1.84</v>
      </c>
      <c r="V18" s="25">
        <f t="shared" si="7"/>
        <v>0.287</v>
      </c>
      <c r="W18" s="25">
        <f t="shared" si="8"/>
        <v>0.203</v>
      </c>
      <c r="X18" s="25">
        <f t="shared" si="9"/>
        <v>0.626</v>
      </c>
      <c r="Y18" s="16" t="s">
        <v>18</v>
      </c>
    </row>
    <row r="19" spans="1:25" ht="38.25" customHeight="1" thickBot="1">
      <c r="A19" s="6">
        <v>9</v>
      </c>
      <c r="B19" s="7" t="s">
        <v>26</v>
      </c>
      <c r="C19" s="25">
        <f t="shared" si="1"/>
        <v>8.956</v>
      </c>
      <c r="D19" s="26">
        <v>2.803</v>
      </c>
      <c r="E19" s="81">
        <v>0.894</v>
      </c>
      <c r="F19" s="82"/>
      <c r="G19" s="30"/>
      <c r="H19" s="26">
        <v>0.562</v>
      </c>
      <c r="I19" s="26">
        <v>1.752</v>
      </c>
      <c r="J19" s="32">
        <v>1.829</v>
      </c>
      <c r="K19" s="32">
        <v>0.287</v>
      </c>
      <c r="L19" s="32">
        <v>0.203</v>
      </c>
      <c r="M19" s="29">
        <v>0.626</v>
      </c>
      <c r="N19" s="85" t="s">
        <v>18</v>
      </c>
      <c r="O19" s="86"/>
      <c r="P19" s="25">
        <f t="shared" si="2"/>
        <v>2.803</v>
      </c>
      <c r="Q19" s="25">
        <f t="shared" si="3"/>
        <v>0.894</v>
      </c>
      <c r="R19" s="25">
        <f t="shared" si="4"/>
        <v>0</v>
      </c>
      <c r="S19" s="25">
        <f t="shared" si="5"/>
        <v>0.562</v>
      </c>
      <c r="T19" s="25">
        <f t="shared" si="10"/>
        <v>1.752</v>
      </c>
      <c r="U19" s="25">
        <f t="shared" si="6"/>
        <v>1.829</v>
      </c>
      <c r="V19" s="25">
        <f t="shared" si="7"/>
        <v>0.287</v>
      </c>
      <c r="W19" s="25">
        <f t="shared" si="8"/>
        <v>0.203</v>
      </c>
      <c r="X19" s="25">
        <f t="shared" si="9"/>
        <v>0.626</v>
      </c>
      <c r="Y19" s="16" t="s">
        <v>18</v>
      </c>
    </row>
    <row r="20" spans="1:25" ht="38.25" customHeight="1" thickBot="1">
      <c r="A20" s="6">
        <v>10</v>
      </c>
      <c r="B20" s="7" t="s">
        <v>27</v>
      </c>
      <c r="C20" s="25">
        <f t="shared" si="1"/>
        <v>17.38</v>
      </c>
      <c r="D20" s="26">
        <v>5.657</v>
      </c>
      <c r="E20" s="81">
        <v>1.671</v>
      </c>
      <c r="F20" s="82"/>
      <c r="G20" s="30"/>
      <c r="H20" s="26">
        <v>1.035</v>
      </c>
      <c r="I20" s="26">
        <v>3.555</v>
      </c>
      <c r="J20" s="32">
        <v>3.566</v>
      </c>
      <c r="K20" s="33">
        <v>0.508</v>
      </c>
      <c r="L20" s="34">
        <v>0.407</v>
      </c>
      <c r="M20" s="29">
        <v>0.981</v>
      </c>
      <c r="N20" s="85" t="s">
        <v>18</v>
      </c>
      <c r="O20" s="86"/>
      <c r="P20" s="25">
        <f t="shared" si="2"/>
        <v>5.657</v>
      </c>
      <c r="Q20" s="25">
        <f t="shared" si="3"/>
        <v>1.671</v>
      </c>
      <c r="R20" s="25">
        <f t="shared" si="4"/>
        <v>0</v>
      </c>
      <c r="S20" s="25">
        <f t="shared" si="5"/>
        <v>1.035</v>
      </c>
      <c r="T20" s="25">
        <f t="shared" si="10"/>
        <v>3.555</v>
      </c>
      <c r="U20" s="25">
        <f t="shared" si="6"/>
        <v>3.566</v>
      </c>
      <c r="V20" s="25">
        <f t="shared" si="7"/>
        <v>0.508</v>
      </c>
      <c r="W20" s="25">
        <f t="shared" si="8"/>
        <v>0.407</v>
      </c>
      <c r="X20" s="25">
        <f t="shared" si="9"/>
        <v>0.981</v>
      </c>
      <c r="Y20" s="16" t="s">
        <v>18</v>
      </c>
    </row>
    <row r="21" spans="1:25" ht="38.25" customHeight="1" thickBot="1">
      <c r="A21" s="6">
        <v>11</v>
      </c>
      <c r="B21" s="10" t="s">
        <v>28</v>
      </c>
      <c r="C21" s="25">
        <f t="shared" si="1"/>
        <v>8.45</v>
      </c>
      <c r="D21" s="25">
        <v>2.85</v>
      </c>
      <c r="E21" s="26">
        <v>0.907</v>
      </c>
      <c r="F21" s="26">
        <v>1.156</v>
      </c>
      <c r="G21" s="28"/>
      <c r="H21" s="26">
        <v>0.572</v>
      </c>
      <c r="I21" s="26">
        <v>1.182</v>
      </c>
      <c r="J21" s="32">
        <v>1.854</v>
      </c>
      <c r="K21" s="26">
        <v>0.287</v>
      </c>
      <c r="L21" s="26">
        <v>0.172</v>
      </c>
      <c r="M21" s="29">
        <v>0.626</v>
      </c>
      <c r="N21" s="87" t="s">
        <v>18</v>
      </c>
      <c r="O21" s="88"/>
      <c r="P21" s="25">
        <f t="shared" si="2"/>
        <v>2.85</v>
      </c>
      <c r="Q21" s="25">
        <f t="shared" si="3"/>
        <v>0.907</v>
      </c>
      <c r="R21" s="25">
        <f t="shared" si="4"/>
        <v>0</v>
      </c>
      <c r="S21" s="25">
        <f t="shared" si="5"/>
        <v>0.572</v>
      </c>
      <c r="T21" s="25">
        <f t="shared" si="10"/>
        <v>1.182</v>
      </c>
      <c r="U21" s="25">
        <f t="shared" si="6"/>
        <v>1.854</v>
      </c>
      <c r="V21" s="25">
        <f t="shared" si="7"/>
        <v>0.287</v>
      </c>
      <c r="W21" s="25">
        <f t="shared" si="8"/>
        <v>0.172</v>
      </c>
      <c r="X21" s="25">
        <f t="shared" si="9"/>
        <v>0.626</v>
      </c>
      <c r="Y21" s="23" t="s">
        <v>18</v>
      </c>
    </row>
    <row r="22" spans="1:25" ht="38.25" customHeight="1" thickBot="1">
      <c r="A22" s="6">
        <v>12</v>
      </c>
      <c r="B22" s="10" t="s">
        <v>29</v>
      </c>
      <c r="C22" s="25">
        <f t="shared" si="1"/>
        <v>7.734</v>
      </c>
      <c r="D22" s="25">
        <v>2.313</v>
      </c>
      <c r="E22" s="26">
        <v>0.788</v>
      </c>
      <c r="F22" s="26">
        <v>1.004</v>
      </c>
      <c r="G22" s="28"/>
      <c r="H22" s="26">
        <v>0.478</v>
      </c>
      <c r="I22" s="26">
        <v>1.526</v>
      </c>
      <c r="J22" s="32">
        <v>1.521</v>
      </c>
      <c r="K22" s="26">
        <v>0.287</v>
      </c>
      <c r="L22" s="26">
        <v>0.195</v>
      </c>
      <c r="M22" s="29">
        <v>0.626</v>
      </c>
      <c r="N22" s="87" t="s">
        <v>18</v>
      </c>
      <c r="O22" s="88"/>
      <c r="P22" s="25">
        <f t="shared" si="2"/>
        <v>2.313</v>
      </c>
      <c r="Q22" s="25">
        <f t="shared" si="3"/>
        <v>0.788</v>
      </c>
      <c r="R22" s="25">
        <f t="shared" si="4"/>
        <v>0</v>
      </c>
      <c r="S22" s="25">
        <f t="shared" si="5"/>
        <v>0.478</v>
      </c>
      <c r="T22" s="25">
        <f t="shared" si="10"/>
        <v>1.526</v>
      </c>
      <c r="U22" s="25">
        <f t="shared" si="6"/>
        <v>1.521</v>
      </c>
      <c r="V22" s="25">
        <f t="shared" si="7"/>
        <v>0.287</v>
      </c>
      <c r="W22" s="25">
        <f t="shared" si="8"/>
        <v>0.195</v>
      </c>
      <c r="X22" s="25">
        <f t="shared" si="9"/>
        <v>0.626</v>
      </c>
      <c r="Y22" s="23" t="s">
        <v>18</v>
      </c>
    </row>
    <row r="23" spans="1:25" ht="38.25" customHeight="1" thickBot="1">
      <c r="A23" s="20">
        <v>13</v>
      </c>
      <c r="B23" s="10" t="s">
        <v>30</v>
      </c>
      <c r="C23" s="25">
        <f t="shared" si="1"/>
        <v>7.734</v>
      </c>
      <c r="D23" s="25">
        <v>2.313</v>
      </c>
      <c r="E23" s="26">
        <v>0.788</v>
      </c>
      <c r="F23" s="26">
        <v>1.004</v>
      </c>
      <c r="G23" s="28"/>
      <c r="H23" s="26">
        <v>0.478</v>
      </c>
      <c r="I23" s="26">
        <v>1.526</v>
      </c>
      <c r="J23" s="32">
        <v>1.521</v>
      </c>
      <c r="K23" s="26">
        <v>0.287</v>
      </c>
      <c r="L23" s="26">
        <v>0.195</v>
      </c>
      <c r="M23" s="29">
        <v>0.626</v>
      </c>
      <c r="N23" s="87" t="s">
        <v>18</v>
      </c>
      <c r="O23" s="88"/>
      <c r="P23" s="25">
        <f t="shared" si="2"/>
        <v>2.313</v>
      </c>
      <c r="Q23" s="25">
        <f t="shared" si="3"/>
        <v>0.788</v>
      </c>
      <c r="R23" s="25">
        <f t="shared" si="4"/>
        <v>0</v>
      </c>
      <c r="S23" s="25">
        <f t="shared" si="5"/>
        <v>0.478</v>
      </c>
      <c r="T23" s="25">
        <f t="shared" si="10"/>
        <v>1.526</v>
      </c>
      <c r="U23" s="25">
        <f t="shared" si="6"/>
        <v>1.521</v>
      </c>
      <c r="V23" s="25">
        <f t="shared" si="7"/>
        <v>0.287</v>
      </c>
      <c r="W23" s="25">
        <f t="shared" si="8"/>
        <v>0.195</v>
      </c>
      <c r="X23" s="25">
        <f t="shared" si="9"/>
        <v>0.626</v>
      </c>
      <c r="Y23" s="23" t="s">
        <v>18</v>
      </c>
    </row>
    <row r="24" spans="1:25" ht="38.25" customHeight="1" thickBot="1">
      <c r="A24" s="6">
        <v>14</v>
      </c>
      <c r="B24" s="10" t="s">
        <v>31</v>
      </c>
      <c r="C24" s="25">
        <f t="shared" si="1"/>
        <v>7.601</v>
      </c>
      <c r="D24" s="25">
        <v>2.52</v>
      </c>
      <c r="E24" s="26">
        <v>0.768</v>
      </c>
      <c r="F24" s="26">
        <v>0.978</v>
      </c>
      <c r="G24" s="28"/>
      <c r="H24" s="26">
        <v>0.444</v>
      </c>
      <c r="I24" s="26">
        <v>1.49</v>
      </c>
      <c r="J24" s="32">
        <v>1.576</v>
      </c>
      <c r="K24" s="26">
        <v>0.158</v>
      </c>
      <c r="L24" s="26">
        <v>0.159</v>
      </c>
      <c r="M24" s="29">
        <v>0.486</v>
      </c>
      <c r="N24" s="87" t="s">
        <v>18</v>
      </c>
      <c r="O24" s="88"/>
      <c r="P24" s="25">
        <f t="shared" si="2"/>
        <v>2.52</v>
      </c>
      <c r="Q24" s="25">
        <f t="shared" si="3"/>
        <v>0.768</v>
      </c>
      <c r="R24" s="25">
        <f t="shared" si="4"/>
        <v>0</v>
      </c>
      <c r="S24" s="25">
        <f t="shared" si="5"/>
        <v>0.444</v>
      </c>
      <c r="T24" s="25">
        <f t="shared" si="10"/>
        <v>1.49</v>
      </c>
      <c r="U24" s="25">
        <f t="shared" si="6"/>
        <v>1.576</v>
      </c>
      <c r="V24" s="25">
        <f t="shared" si="7"/>
        <v>0.158</v>
      </c>
      <c r="W24" s="25">
        <f t="shared" si="8"/>
        <v>0.159</v>
      </c>
      <c r="X24" s="25">
        <f t="shared" si="9"/>
        <v>0.486</v>
      </c>
      <c r="Y24" s="23" t="s">
        <v>18</v>
      </c>
    </row>
    <row r="25" spans="1:25" ht="38.25" customHeight="1" thickBot="1">
      <c r="A25" s="6">
        <v>15</v>
      </c>
      <c r="B25" s="10" t="s">
        <v>32</v>
      </c>
      <c r="C25" s="25">
        <f t="shared" si="1"/>
        <v>18.196</v>
      </c>
      <c r="D25" s="25">
        <v>5.979</v>
      </c>
      <c r="E25" s="26">
        <v>1.809</v>
      </c>
      <c r="F25" s="26">
        <v>2.305</v>
      </c>
      <c r="G25" s="28"/>
      <c r="H25" s="26">
        <v>1.028</v>
      </c>
      <c r="I25" s="26">
        <v>3.7</v>
      </c>
      <c r="J25" s="32">
        <v>3.716</v>
      </c>
      <c r="K25" s="26">
        <v>0.451</v>
      </c>
      <c r="L25" s="26">
        <v>0.377</v>
      </c>
      <c r="M25" s="29">
        <v>1.136</v>
      </c>
      <c r="N25" s="87" t="s">
        <v>33</v>
      </c>
      <c r="O25" s="88"/>
      <c r="P25" s="25">
        <f t="shared" si="2"/>
        <v>5.979</v>
      </c>
      <c r="Q25" s="25">
        <f t="shared" si="3"/>
        <v>1.809</v>
      </c>
      <c r="R25" s="25">
        <f t="shared" si="4"/>
        <v>0</v>
      </c>
      <c r="S25" s="25">
        <f t="shared" si="5"/>
        <v>1.028</v>
      </c>
      <c r="T25" s="25">
        <f t="shared" si="10"/>
        <v>3.7</v>
      </c>
      <c r="U25" s="25">
        <f t="shared" si="6"/>
        <v>3.716</v>
      </c>
      <c r="V25" s="25">
        <f t="shared" si="7"/>
        <v>0.451</v>
      </c>
      <c r="W25" s="25">
        <f t="shared" si="8"/>
        <v>0.377</v>
      </c>
      <c r="X25" s="25">
        <f t="shared" si="9"/>
        <v>1.136</v>
      </c>
      <c r="Y25" s="23" t="s">
        <v>33</v>
      </c>
    </row>
    <row r="26" spans="1:25" ht="38.25" customHeight="1" thickBot="1">
      <c r="A26" s="6">
        <v>16</v>
      </c>
      <c r="B26" s="10" t="s">
        <v>34</v>
      </c>
      <c r="C26" s="25">
        <f t="shared" si="1"/>
        <v>7.6530000000000005</v>
      </c>
      <c r="D26" s="25">
        <v>2.541</v>
      </c>
      <c r="E26" s="26">
        <v>0.774</v>
      </c>
      <c r="F26" s="26">
        <v>0.986</v>
      </c>
      <c r="G26" s="28"/>
      <c r="H26" s="26">
        <v>0.448</v>
      </c>
      <c r="I26" s="26">
        <v>1.503</v>
      </c>
      <c r="J26" s="32">
        <v>1.589</v>
      </c>
      <c r="K26" s="26">
        <v>0.16</v>
      </c>
      <c r="L26" s="26">
        <v>0.16</v>
      </c>
      <c r="M26" s="29">
        <v>0.478</v>
      </c>
      <c r="N26" s="87" t="s">
        <v>18</v>
      </c>
      <c r="O26" s="88"/>
      <c r="P26" s="25">
        <f t="shared" si="2"/>
        <v>2.541</v>
      </c>
      <c r="Q26" s="25">
        <f t="shared" si="3"/>
        <v>0.774</v>
      </c>
      <c r="R26" s="25">
        <f t="shared" si="4"/>
        <v>0</v>
      </c>
      <c r="S26" s="25">
        <f t="shared" si="5"/>
        <v>0.448</v>
      </c>
      <c r="T26" s="25">
        <f t="shared" si="10"/>
        <v>1.503</v>
      </c>
      <c r="U26" s="25">
        <f t="shared" si="6"/>
        <v>1.589</v>
      </c>
      <c r="V26" s="25">
        <f t="shared" si="7"/>
        <v>0.16</v>
      </c>
      <c r="W26" s="25">
        <f t="shared" si="8"/>
        <v>0.16</v>
      </c>
      <c r="X26" s="25">
        <f t="shared" si="9"/>
        <v>0.478</v>
      </c>
      <c r="Y26" s="23" t="s">
        <v>18</v>
      </c>
    </row>
    <row r="27" spans="1:25" ht="38.25" customHeight="1" thickBot="1">
      <c r="A27" s="19">
        <v>17</v>
      </c>
      <c r="B27" s="10" t="s">
        <v>35</v>
      </c>
      <c r="C27" s="25">
        <f t="shared" si="1"/>
        <v>8.154000000000002</v>
      </c>
      <c r="D27" s="25">
        <v>2.772</v>
      </c>
      <c r="E27" s="26">
        <v>0.816</v>
      </c>
      <c r="F27" s="26">
        <v>1.04</v>
      </c>
      <c r="G27" s="28"/>
      <c r="H27" s="26">
        <v>0.478</v>
      </c>
      <c r="I27" s="26">
        <v>1.597</v>
      </c>
      <c r="J27" s="32">
        <v>1.676</v>
      </c>
      <c r="K27" s="26">
        <v>0.158</v>
      </c>
      <c r="L27" s="26">
        <v>0.171</v>
      </c>
      <c r="M27" s="29">
        <v>0.486</v>
      </c>
      <c r="N27" s="87" t="s">
        <v>18</v>
      </c>
      <c r="O27" s="88"/>
      <c r="P27" s="25">
        <f t="shared" si="2"/>
        <v>2.772</v>
      </c>
      <c r="Q27" s="25">
        <f t="shared" si="3"/>
        <v>0.816</v>
      </c>
      <c r="R27" s="25">
        <f t="shared" si="4"/>
        <v>0</v>
      </c>
      <c r="S27" s="25">
        <f t="shared" si="5"/>
        <v>0.478</v>
      </c>
      <c r="T27" s="25">
        <f t="shared" si="10"/>
        <v>1.597</v>
      </c>
      <c r="U27" s="25">
        <f t="shared" si="6"/>
        <v>1.676</v>
      </c>
      <c r="V27" s="25">
        <f t="shared" si="7"/>
        <v>0.158</v>
      </c>
      <c r="W27" s="25">
        <f t="shared" si="8"/>
        <v>0.171</v>
      </c>
      <c r="X27" s="25">
        <f t="shared" si="9"/>
        <v>0.486</v>
      </c>
      <c r="Y27" s="23" t="s">
        <v>18</v>
      </c>
    </row>
    <row r="28" spans="1:25" ht="38.25" customHeight="1" thickBot="1">
      <c r="A28" s="6">
        <v>18</v>
      </c>
      <c r="B28" s="10" t="s">
        <v>36</v>
      </c>
      <c r="C28" s="25">
        <f t="shared" si="1"/>
        <v>17.951999999999998</v>
      </c>
      <c r="D28" s="25">
        <v>5.785</v>
      </c>
      <c r="E28" s="26">
        <v>1.803</v>
      </c>
      <c r="F28" s="26">
        <v>2.297</v>
      </c>
      <c r="G28" s="28"/>
      <c r="H28" s="26">
        <v>1.024</v>
      </c>
      <c r="I28" s="26">
        <v>3.675</v>
      </c>
      <c r="J28" s="32">
        <v>3.704</v>
      </c>
      <c r="K28" s="26">
        <v>0.451</v>
      </c>
      <c r="L28" s="26">
        <v>0.374</v>
      </c>
      <c r="M28" s="29">
        <v>1.136</v>
      </c>
      <c r="N28" s="87" t="s">
        <v>18</v>
      </c>
      <c r="O28" s="88"/>
      <c r="P28" s="25">
        <f t="shared" si="2"/>
        <v>5.785</v>
      </c>
      <c r="Q28" s="25">
        <f t="shared" si="3"/>
        <v>1.803</v>
      </c>
      <c r="R28" s="25">
        <f t="shared" si="4"/>
        <v>0</v>
      </c>
      <c r="S28" s="25">
        <f t="shared" si="5"/>
        <v>1.024</v>
      </c>
      <c r="T28" s="25">
        <f t="shared" si="10"/>
        <v>3.675</v>
      </c>
      <c r="U28" s="25">
        <f t="shared" si="6"/>
        <v>3.704</v>
      </c>
      <c r="V28" s="25">
        <f t="shared" si="7"/>
        <v>0.451</v>
      </c>
      <c r="W28" s="25">
        <f t="shared" si="8"/>
        <v>0.374</v>
      </c>
      <c r="X28" s="25">
        <f t="shared" si="9"/>
        <v>1.136</v>
      </c>
      <c r="Y28" s="23" t="s">
        <v>18</v>
      </c>
    </row>
    <row r="29" spans="1:25" ht="38.25" customHeight="1" thickBot="1">
      <c r="A29" s="6">
        <v>19</v>
      </c>
      <c r="B29" s="10" t="s">
        <v>37</v>
      </c>
      <c r="C29" s="25">
        <f t="shared" si="1"/>
        <v>18.440999999999995</v>
      </c>
      <c r="D29" s="25">
        <v>6.205</v>
      </c>
      <c r="E29" s="26">
        <v>1.873</v>
      </c>
      <c r="F29" s="26">
        <v>2.386</v>
      </c>
      <c r="G29" s="28"/>
      <c r="H29" s="26">
        <v>1.072</v>
      </c>
      <c r="I29" s="26">
        <v>3.481</v>
      </c>
      <c r="J29" s="32">
        <v>3.846</v>
      </c>
      <c r="K29" s="26">
        <v>0.451</v>
      </c>
      <c r="L29" s="26">
        <v>0.377</v>
      </c>
      <c r="M29" s="29">
        <v>1.136</v>
      </c>
      <c r="N29" s="87" t="s">
        <v>18</v>
      </c>
      <c r="O29" s="88"/>
      <c r="P29" s="25">
        <f t="shared" si="2"/>
        <v>6.205</v>
      </c>
      <c r="Q29" s="25">
        <f t="shared" si="3"/>
        <v>1.873</v>
      </c>
      <c r="R29" s="25">
        <f t="shared" si="4"/>
        <v>0</v>
      </c>
      <c r="S29" s="25">
        <f t="shared" si="5"/>
        <v>1.072</v>
      </c>
      <c r="T29" s="25">
        <f t="shared" si="10"/>
        <v>3.481</v>
      </c>
      <c r="U29" s="25">
        <f t="shared" si="6"/>
        <v>3.846</v>
      </c>
      <c r="V29" s="25">
        <f t="shared" si="7"/>
        <v>0.451</v>
      </c>
      <c r="W29" s="25">
        <f t="shared" si="8"/>
        <v>0.377</v>
      </c>
      <c r="X29" s="25">
        <f t="shared" si="9"/>
        <v>1.136</v>
      </c>
      <c r="Y29" s="23" t="s">
        <v>18</v>
      </c>
    </row>
    <row r="30" spans="1:25" ht="38.25" customHeight="1" thickBot="1">
      <c r="A30" s="6">
        <v>20</v>
      </c>
      <c r="B30" s="10" t="s">
        <v>38</v>
      </c>
      <c r="C30" s="25">
        <f t="shared" si="1"/>
        <v>18.173</v>
      </c>
      <c r="D30" s="25">
        <v>5.856</v>
      </c>
      <c r="E30" s="26">
        <v>1.824</v>
      </c>
      <c r="F30" s="26">
        <v>2.323</v>
      </c>
      <c r="G30" s="28"/>
      <c r="H30" s="26">
        <v>1.038</v>
      </c>
      <c r="I30" s="26">
        <v>3.723</v>
      </c>
      <c r="J30" s="32">
        <v>3.745</v>
      </c>
      <c r="K30" s="26">
        <v>0.451</v>
      </c>
      <c r="L30" s="26">
        <v>0.4</v>
      </c>
      <c r="M30" s="29">
        <v>1.136</v>
      </c>
      <c r="N30" s="87" t="s">
        <v>18</v>
      </c>
      <c r="O30" s="88"/>
      <c r="P30" s="25">
        <f t="shared" si="2"/>
        <v>5.856</v>
      </c>
      <c r="Q30" s="25">
        <f t="shared" si="3"/>
        <v>1.824</v>
      </c>
      <c r="R30" s="25">
        <f t="shared" si="4"/>
        <v>0</v>
      </c>
      <c r="S30" s="25">
        <f t="shared" si="5"/>
        <v>1.038</v>
      </c>
      <c r="T30" s="25">
        <f t="shared" si="10"/>
        <v>3.723</v>
      </c>
      <c r="U30" s="25">
        <f t="shared" si="6"/>
        <v>3.745</v>
      </c>
      <c r="V30" s="25">
        <f t="shared" si="7"/>
        <v>0.451</v>
      </c>
      <c r="W30" s="25">
        <f t="shared" si="8"/>
        <v>0.4</v>
      </c>
      <c r="X30" s="25">
        <f t="shared" si="9"/>
        <v>1.136</v>
      </c>
      <c r="Y30" s="23" t="s">
        <v>18</v>
      </c>
    </row>
    <row r="31" spans="1:25" ht="38.25" customHeight="1" thickBot="1">
      <c r="A31" s="6">
        <v>21</v>
      </c>
      <c r="B31" s="10" t="s">
        <v>39</v>
      </c>
      <c r="C31" s="25">
        <f t="shared" si="1"/>
        <v>17.965999999999998</v>
      </c>
      <c r="D31" s="25">
        <v>5.713</v>
      </c>
      <c r="E31" s="26">
        <v>1.783</v>
      </c>
      <c r="F31" s="26">
        <v>2.271</v>
      </c>
      <c r="G31" s="28"/>
      <c r="H31" s="26">
        <v>1.01</v>
      </c>
      <c r="I31" s="26">
        <v>3.662</v>
      </c>
      <c r="J31" s="32">
        <v>3.91</v>
      </c>
      <c r="K31" s="26">
        <v>0.451</v>
      </c>
      <c r="L31" s="26">
        <v>0.301</v>
      </c>
      <c r="M31" s="29">
        <v>1.136</v>
      </c>
      <c r="N31" s="87" t="s">
        <v>18</v>
      </c>
      <c r="O31" s="88"/>
      <c r="P31" s="25">
        <f t="shared" si="2"/>
        <v>5.713</v>
      </c>
      <c r="Q31" s="25">
        <f t="shared" si="3"/>
        <v>1.783</v>
      </c>
      <c r="R31" s="25">
        <f t="shared" si="4"/>
        <v>0</v>
      </c>
      <c r="S31" s="25">
        <f t="shared" si="5"/>
        <v>1.01</v>
      </c>
      <c r="T31" s="25">
        <f t="shared" si="10"/>
        <v>3.662</v>
      </c>
      <c r="U31" s="25">
        <f t="shared" si="6"/>
        <v>3.91</v>
      </c>
      <c r="V31" s="25">
        <f t="shared" si="7"/>
        <v>0.451</v>
      </c>
      <c r="W31" s="25">
        <f t="shared" si="8"/>
        <v>0.301</v>
      </c>
      <c r="X31" s="25">
        <f t="shared" si="9"/>
        <v>1.136</v>
      </c>
      <c r="Y31" s="23" t="s">
        <v>18</v>
      </c>
    </row>
    <row r="32" spans="1:25" ht="38.25" customHeight="1" thickBot="1">
      <c r="A32" s="6">
        <v>22</v>
      </c>
      <c r="B32" s="10" t="s">
        <v>40</v>
      </c>
      <c r="C32" s="25">
        <f t="shared" si="1"/>
        <v>18.735595</v>
      </c>
      <c r="D32" s="25">
        <v>7.572</v>
      </c>
      <c r="E32" s="26">
        <v>2.355</v>
      </c>
      <c r="F32" s="26">
        <v>2.355</v>
      </c>
      <c r="G32" s="28"/>
      <c r="H32" s="26">
        <v>1.384</v>
      </c>
      <c r="I32" s="26">
        <v>4.964</v>
      </c>
      <c r="J32" s="32">
        <v>4.981</v>
      </c>
      <c r="K32" s="26">
        <v>0.591</v>
      </c>
      <c r="L32" s="26">
        <v>0.529</v>
      </c>
      <c r="M32" s="29">
        <v>1.491</v>
      </c>
      <c r="N32" s="87" t="s">
        <v>18</v>
      </c>
      <c r="O32" s="88"/>
      <c r="P32" s="25">
        <f>D32*0.785</f>
        <v>5.94402</v>
      </c>
      <c r="Q32" s="25">
        <f>E32*0.785</f>
        <v>1.848675</v>
      </c>
      <c r="R32" s="25">
        <f aca="true" t="shared" si="11" ref="R32:X32">G32*0.785</f>
        <v>0</v>
      </c>
      <c r="S32" s="25">
        <f t="shared" si="11"/>
        <v>1.08644</v>
      </c>
      <c r="T32" s="25">
        <f t="shared" si="11"/>
        <v>3.8967400000000003</v>
      </c>
      <c r="U32" s="25">
        <f t="shared" si="11"/>
        <v>3.910085</v>
      </c>
      <c r="V32" s="25">
        <f t="shared" si="11"/>
        <v>0.463935</v>
      </c>
      <c r="W32" s="25">
        <f t="shared" si="11"/>
        <v>0.41526500000000005</v>
      </c>
      <c r="X32" s="25">
        <f t="shared" si="11"/>
        <v>1.1704350000000001</v>
      </c>
      <c r="Y32" s="23" t="s">
        <v>18</v>
      </c>
    </row>
    <row r="33" spans="1:25" ht="38.25" customHeight="1" thickBot="1">
      <c r="A33" s="6">
        <v>23</v>
      </c>
      <c r="B33" s="10" t="s">
        <v>41</v>
      </c>
      <c r="C33" s="25">
        <f t="shared" si="1"/>
        <v>19.111610000000002</v>
      </c>
      <c r="D33" s="25">
        <v>8.051</v>
      </c>
      <c r="E33" s="26">
        <v>2.425</v>
      </c>
      <c r="F33" s="26">
        <v>2.425</v>
      </c>
      <c r="G33" s="28"/>
      <c r="H33" s="26">
        <v>1.391</v>
      </c>
      <c r="I33" s="26">
        <v>4.986</v>
      </c>
      <c r="J33" s="32">
        <v>4.98</v>
      </c>
      <c r="K33" s="26">
        <v>0.574</v>
      </c>
      <c r="L33" s="26">
        <v>0.492</v>
      </c>
      <c r="M33" s="29">
        <v>1.447</v>
      </c>
      <c r="N33" s="87" t="s">
        <v>18</v>
      </c>
      <c r="O33" s="88"/>
      <c r="P33" s="25">
        <f aca="true" t="shared" si="12" ref="P33:P57">D33*0.785</f>
        <v>6.320035000000001</v>
      </c>
      <c r="Q33" s="25">
        <f aca="true" t="shared" si="13" ref="Q33:Q57">E33*0.785</f>
        <v>1.903625</v>
      </c>
      <c r="R33" s="25">
        <f aca="true" t="shared" si="14" ref="R33:R57">G33*0.785</f>
        <v>0</v>
      </c>
      <c r="S33" s="25">
        <f aca="true" t="shared" si="15" ref="S33:S57">H33*0.785</f>
        <v>1.091935</v>
      </c>
      <c r="T33" s="25">
        <f aca="true" t="shared" si="16" ref="T33:T57">I33*0.785</f>
        <v>3.9140099999999998</v>
      </c>
      <c r="U33" s="25">
        <f aca="true" t="shared" si="17" ref="U33:U57">J33*0.785</f>
        <v>3.9093000000000004</v>
      </c>
      <c r="V33" s="25">
        <f aca="true" t="shared" si="18" ref="V33:V57">K33*0.785</f>
        <v>0.45059</v>
      </c>
      <c r="W33" s="25">
        <f aca="true" t="shared" si="19" ref="W33:W57">L33*0.785</f>
        <v>0.38622</v>
      </c>
      <c r="X33" s="25">
        <f aca="true" t="shared" si="20" ref="X33:X57">M33*0.785</f>
        <v>1.135895</v>
      </c>
      <c r="Y33" s="23" t="s">
        <v>18</v>
      </c>
    </row>
    <row r="34" spans="1:25" ht="38.25" customHeight="1" thickBot="1">
      <c r="A34" s="6">
        <v>24</v>
      </c>
      <c r="B34" s="10" t="s">
        <v>42</v>
      </c>
      <c r="C34" s="25">
        <f t="shared" si="1"/>
        <v>8.424619999999999</v>
      </c>
      <c r="D34" s="25">
        <v>3.594</v>
      </c>
      <c r="E34" s="26">
        <v>1.027</v>
      </c>
      <c r="F34" s="26">
        <v>1.027</v>
      </c>
      <c r="G34" s="28"/>
      <c r="H34" s="26">
        <v>0.601</v>
      </c>
      <c r="I34" s="26">
        <v>2.221</v>
      </c>
      <c r="J34" s="32">
        <v>2.217</v>
      </c>
      <c r="K34" s="26">
        <v>0.201</v>
      </c>
      <c r="L34" s="26">
        <v>0.252</v>
      </c>
      <c r="M34" s="29">
        <v>0.619</v>
      </c>
      <c r="N34" s="87" t="s">
        <v>33</v>
      </c>
      <c r="O34" s="88"/>
      <c r="P34" s="25">
        <f t="shared" si="12"/>
        <v>2.82129</v>
      </c>
      <c r="Q34" s="25">
        <f t="shared" si="13"/>
        <v>0.806195</v>
      </c>
      <c r="R34" s="25">
        <f t="shared" si="14"/>
        <v>0</v>
      </c>
      <c r="S34" s="25">
        <f t="shared" si="15"/>
        <v>0.471785</v>
      </c>
      <c r="T34" s="25">
        <f t="shared" si="16"/>
        <v>1.7434850000000002</v>
      </c>
      <c r="U34" s="25">
        <f t="shared" si="17"/>
        <v>1.740345</v>
      </c>
      <c r="V34" s="25">
        <f t="shared" si="18"/>
        <v>0.157785</v>
      </c>
      <c r="W34" s="25">
        <f t="shared" si="19"/>
        <v>0.19782</v>
      </c>
      <c r="X34" s="25">
        <f t="shared" si="20"/>
        <v>0.48591500000000004</v>
      </c>
      <c r="Y34" s="23" t="s">
        <v>33</v>
      </c>
    </row>
    <row r="35" spans="1:25" ht="38.25" customHeight="1" thickBot="1">
      <c r="A35" s="6">
        <v>25</v>
      </c>
      <c r="B35" s="10" t="s">
        <v>43</v>
      </c>
      <c r="C35" s="25">
        <f t="shared" si="1"/>
        <v>49.529574999999994</v>
      </c>
      <c r="D35" s="25">
        <v>20.898</v>
      </c>
      <c r="E35" s="26">
        <v>5.892</v>
      </c>
      <c r="F35" s="26">
        <v>5.892</v>
      </c>
      <c r="G35" s="28"/>
      <c r="H35" s="26">
        <v>3.237</v>
      </c>
      <c r="I35" s="26">
        <v>11.44</v>
      </c>
      <c r="J35" s="32">
        <v>13.534</v>
      </c>
      <c r="K35" s="26">
        <v>1.919</v>
      </c>
      <c r="L35" s="26">
        <v>2.209</v>
      </c>
      <c r="M35" s="29">
        <v>3.966</v>
      </c>
      <c r="N35" s="87" t="s">
        <v>18</v>
      </c>
      <c r="O35" s="88"/>
      <c r="P35" s="25">
        <f t="shared" si="12"/>
        <v>16.40493</v>
      </c>
      <c r="Q35" s="25">
        <f t="shared" si="13"/>
        <v>4.6252200000000006</v>
      </c>
      <c r="R35" s="25">
        <f t="shared" si="14"/>
        <v>0</v>
      </c>
      <c r="S35" s="25">
        <f t="shared" si="15"/>
        <v>2.541045</v>
      </c>
      <c r="T35" s="25">
        <f t="shared" si="16"/>
        <v>8.9804</v>
      </c>
      <c r="U35" s="25">
        <f t="shared" si="17"/>
        <v>10.62419</v>
      </c>
      <c r="V35" s="25">
        <f t="shared" si="18"/>
        <v>1.506415</v>
      </c>
      <c r="W35" s="25">
        <f t="shared" si="19"/>
        <v>1.7340650000000002</v>
      </c>
      <c r="X35" s="25">
        <f t="shared" si="20"/>
        <v>3.1133100000000002</v>
      </c>
      <c r="Y35" s="23" t="s">
        <v>18</v>
      </c>
    </row>
    <row r="36" spans="1:25" ht="38.25" customHeight="1" thickBot="1">
      <c r="A36" s="6">
        <v>26</v>
      </c>
      <c r="B36" s="10" t="s">
        <v>44</v>
      </c>
      <c r="C36" s="25">
        <f t="shared" si="1"/>
        <v>53.22849500000001</v>
      </c>
      <c r="D36" s="25">
        <v>23.027</v>
      </c>
      <c r="E36" s="26">
        <v>6.149</v>
      </c>
      <c r="F36" s="26">
        <v>6.149</v>
      </c>
      <c r="G36" s="28"/>
      <c r="H36" s="26">
        <v>3.639</v>
      </c>
      <c r="I36" s="26">
        <v>12.192</v>
      </c>
      <c r="J36" s="32">
        <v>14.386</v>
      </c>
      <c r="K36" s="26">
        <v>2.014</v>
      </c>
      <c r="L36" s="26">
        <v>2.842</v>
      </c>
      <c r="M36" s="29">
        <v>3.558</v>
      </c>
      <c r="N36" s="87" t="s">
        <v>18</v>
      </c>
      <c r="O36" s="88"/>
      <c r="P36" s="25">
        <f t="shared" si="12"/>
        <v>18.076195000000002</v>
      </c>
      <c r="Q36" s="25">
        <f t="shared" si="13"/>
        <v>4.826965</v>
      </c>
      <c r="R36" s="25">
        <f t="shared" si="14"/>
        <v>0</v>
      </c>
      <c r="S36" s="25">
        <f t="shared" si="15"/>
        <v>2.856615</v>
      </c>
      <c r="T36" s="25">
        <f t="shared" si="16"/>
        <v>9.57072</v>
      </c>
      <c r="U36" s="25">
        <f t="shared" si="17"/>
        <v>11.29301</v>
      </c>
      <c r="V36" s="25">
        <f t="shared" si="18"/>
        <v>1.58099</v>
      </c>
      <c r="W36" s="25">
        <f t="shared" si="19"/>
        <v>2.23097</v>
      </c>
      <c r="X36" s="25">
        <f t="shared" si="20"/>
        <v>2.79303</v>
      </c>
      <c r="Y36" s="23" t="s">
        <v>18</v>
      </c>
    </row>
    <row r="37" spans="1:25" ht="38.25" customHeight="1" thickBot="1">
      <c r="A37" s="6">
        <v>27</v>
      </c>
      <c r="B37" s="10" t="s">
        <v>45</v>
      </c>
      <c r="C37" s="25">
        <f t="shared" si="1"/>
        <v>105.460825</v>
      </c>
      <c r="D37" s="25">
        <v>45.394</v>
      </c>
      <c r="E37" s="26">
        <v>12.411</v>
      </c>
      <c r="F37" s="26">
        <v>12.411</v>
      </c>
      <c r="G37" s="28"/>
      <c r="H37" s="26">
        <v>7.075</v>
      </c>
      <c r="I37" s="26">
        <v>24.452</v>
      </c>
      <c r="J37" s="32">
        <v>28.832</v>
      </c>
      <c r="K37" s="26">
        <v>4.035</v>
      </c>
      <c r="L37" s="26">
        <v>4.596</v>
      </c>
      <c r="M37" s="29">
        <v>7.55</v>
      </c>
      <c r="N37" s="87" t="s">
        <v>33</v>
      </c>
      <c r="O37" s="88"/>
      <c r="P37" s="25">
        <f t="shared" si="12"/>
        <v>35.63429</v>
      </c>
      <c r="Q37" s="25">
        <f t="shared" si="13"/>
        <v>9.742635</v>
      </c>
      <c r="R37" s="25">
        <f t="shared" si="14"/>
        <v>0</v>
      </c>
      <c r="S37" s="25">
        <f t="shared" si="15"/>
        <v>5.553875000000001</v>
      </c>
      <c r="T37" s="25">
        <f t="shared" si="16"/>
        <v>19.194820000000004</v>
      </c>
      <c r="U37" s="25">
        <f t="shared" si="17"/>
        <v>22.63312</v>
      </c>
      <c r="V37" s="25">
        <f t="shared" si="18"/>
        <v>3.167475</v>
      </c>
      <c r="W37" s="25">
        <f t="shared" si="19"/>
        <v>3.60786</v>
      </c>
      <c r="X37" s="25">
        <f t="shared" si="20"/>
        <v>5.92675</v>
      </c>
      <c r="Y37" s="23" t="s">
        <v>33</v>
      </c>
    </row>
    <row r="38" spans="1:25" ht="38.25" customHeight="1" thickBot="1">
      <c r="A38" s="6">
        <v>28</v>
      </c>
      <c r="B38" s="10" t="s">
        <v>46</v>
      </c>
      <c r="C38" s="25">
        <f t="shared" si="1"/>
        <v>44.119355000000006</v>
      </c>
      <c r="D38" s="25">
        <v>20.924</v>
      </c>
      <c r="E38" s="26">
        <v>5.959</v>
      </c>
      <c r="F38" s="26">
        <v>5.959</v>
      </c>
      <c r="G38" s="28"/>
      <c r="H38" s="26">
        <v>2.456</v>
      </c>
      <c r="I38" s="26">
        <v>9.941</v>
      </c>
      <c r="J38" s="32">
        <v>10.518</v>
      </c>
      <c r="K38" s="26">
        <v>0.95</v>
      </c>
      <c r="L38" s="26">
        <v>2.125</v>
      </c>
      <c r="M38" s="29">
        <v>3.33</v>
      </c>
      <c r="N38" s="87" t="s">
        <v>18</v>
      </c>
      <c r="O38" s="88"/>
      <c r="P38" s="25">
        <f t="shared" si="12"/>
        <v>16.42534</v>
      </c>
      <c r="Q38" s="25">
        <f t="shared" si="13"/>
        <v>4.677815</v>
      </c>
      <c r="R38" s="25">
        <f t="shared" si="14"/>
        <v>0</v>
      </c>
      <c r="S38" s="25">
        <f t="shared" si="15"/>
        <v>1.9279600000000001</v>
      </c>
      <c r="T38" s="25">
        <f t="shared" si="16"/>
        <v>7.803685000000001</v>
      </c>
      <c r="U38" s="25">
        <f t="shared" si="17"/>
        <v>8.256630000000001</v>
      </c>
      <c r="V38" s="25">
        <f t="shared" si="18"/>
        <v>0.74575</v>
      </c>
      <c r="W38" s="25">
        <f t="shared" si="19"/>
        <v>1.668125</v>
      </c>
      <c r="X38" s="25">
        <f t="shared" si="20"/>
        <v>2.61405</v>
      </c>
      <c r="Y38" s="23" t="s">
        <v>18</v>
      </c>
    </row>
    <row r="39" spans="1:25" ht="38.25" customHeight="1" thickBot="1">
      <c r="A39" s="6">
        <v>29</v>
      </c>
      <c r="B39" s="10" t="s">
        <v>47</v>
      </c>
      <c r="C39" s="25">
        <f t="shared" si="1"/>
        <v>137.64818</v>
      </c>
      <c r="D39" s="25">
        <v>60.988</v>
      </c>
      <c r="E39" s="26">
        <v>16.562</v>
      </c>
      <c r="F39" s="26">
        <v>16.562</v>
      </c>
      <c r="G39" s="28"/>
      <c r="H39" s="26">
        <v>9.318</v>
      </c>
      <c r="I39" s="26">
        <v>32.449</v>
      </c>
      <c r="J39" s="32">
        <v>37.923</v>
      </c>
      <c r="K39" s="26">
        <v>4.219</v>
      </c>
      <c r="L39" s="26">
        <v>5.396</v>
      </c>
      <c r="M39" s="29">
        <v>8.493</v>
      </c>
      <c r="N39" s="87" t="s">
        <v>18</v>
      </c>
      <c r="O39" s="88"/>
      <c r="P39" s="25">
        <f t="shared" si="12"/>
        <v>47.87558</v>
      </c>
      <c r="Q39" s="25">
        <f t="shared" si="13"/>
        <v>13.001170000000002</v>
      </c>
      <c r="R39" s="25">
        <f t="shared" si="14"/>
        <v>0</v>
      </c>
      <c r="S39" s="25">
        <f t="shared" si="15"/>
        <v>7.31463</v>
      </c>
      <c r="T39" s="25">
        <f t="shared" si="16"/>
        <v>25.472465</v>
      </c>
      <c r="U39" s="25">
        <f t="shared" si="17"/>
        <v>29.769555000000004</v>
      </c>
      <c r="V39" s="25">
        <f t="shared" si="18"/>
        <v>3.3119150000000004</v>
      </c>
      <c r="W39" s="25">
        <f t="shared" si="19"/>
        <v>4.23586</v>
      </c>
      <c r="X39" s="25">
        <f t="shared" si="20"/>
        <v>6.6670050000000005</v>
      </c>
      <c r="Y39" s="23" t="s">
        <v>18</v>
      </c>
    </row>
    <row r="40" spans="1:25" ht="38.25" customHeight="1" thickBot="1">
      <c r="A40" s="6">
        <v>30</v>
      </c>
      <c r="B40" s="10" t="s">
        <v>48</v>
      </c>
      <c r="C40" s="25">
        <f t="shared" si="1"/>
        <v>55.890429999999995</v>
      </c>
      <c r="D40" s="25">
        <v>24.142</v>
      </c>
      <c r="E40" s="26">
        <v>6.582</v>
      </c>
      <c r="F40" s="26">
        <v>6.582</v>
      </c>
      <c r="G40" s="28"/>
      <c r="H40" s="26">
        <v>3.63</v>
      </c>
      <c r="I40" s="26">
        <v>12.873</v>
      </c>
      <c r="J40" s="32">
        <v>15.046</v>
      </c>
      <c r="K40" s="26">
        <v>2.013</v>
      </c>
      <c r="L40" s="26">
        <v>2.681</v>
      </c>
      <c r="M40" s="29">
        <v>4.231</v>
      </c>
      <c r="N40" s="87" t="s">
        <v>18</v>
      </c>
      <c r="O40" s="88"/>
      <c r="P40" s="25">
        <f t="shared" si="12"/>
        <v>18.95147</v>
      </c>
      <c r="Q40" s="25">
        <f t="shared" si="13"/>
        <v>5.16687</v>
      </c>
      <c r="R40" s="25">
        <f t="shared" si="14"/>
        <v>0</v>
      </c>
      <c r="S40" s="25">
        <f t="shared" si="15"/>
        <v>2.8495500000000002</v>
      </c>
      <c r="T40" s="25">
        <f t="shared" si="16"/>
        <v>10.105305</v>
      </c>
      <c r="U40" s="25">
        <f t="shared" si="17"/>
        <v>11.81111</v>
      </c>
      <c r="V40" s="25">
        <f t="shared" si="18"/>
        <v>1.580205</v>
      </c>
      <c r="W40" s="25">
        <f t="shared" si="19"/>
        <v>2.104585</v>
      </c>
      <c r="X40" s="25">
        <f t="shared" si="20"/>
        <v>3.321335</v>
      </c>
      <c r="Y40" s="23" t="s">
        <v>18</v>
      </c>
    </row>
    <row r="41" spans="1:25" ht="38.25" customHeight="1" thickBot="1">
      <c r="A41" s="6">
        <v>31</v>
      </c>
      <c r="B41" s="10" t="s">
        <v>49</v>
      </c>
      <c r="C41" s="25">
        <f t="shared" si="1"/>
        <v>82.50664000000002</v>
      </c>
      <c r="D41" s="25">
        <v>34.906</v>
      </c>
      <c r="E41" s="26">
        <v>9.805</v>
      </c>
      <c r="F41" s="26">
        <v>9.805</v>
      </c>
      <c r="G41" s="28"/>
      <c r="H41" s="26">
        <v>5.513</v>
      </c>
      <c r="I41" s="26">
        <v>19.27</v>
      </c>
      <c r="J41" s="32">
        <v>22.646</v>
      </c>
      <c r="K41" s="26">
        <v>3.013</v>
      </c>
      <c r="L41" s="26">
        <v>3.849</v>
      </c>
      <c r="M41" s="29">
        <v>6.102</v>
      </c>
      <c r="N41" s="87" t="s">
        <v>18</v>
      </c>
      <c r="O41" s="88"/>
      <c r="P41" s="25">
        <f t="shared" si="12"/>
        <v>27.40121</v>
      </c>
      <c r="Q41" s="25">
        <f t="shared" si="13"/>
        <v>7.696925</v>
      </c>
      <c r="R41" s="25">
        <f t="shared" si="14"/>
        <v>0</v>
      </c>
      <c r="S41" s="25">
        <f t="shared" si="15"/>
        <v>4.327705</v>
      </c>
      <c r="T41" s="25">
        <f t="shared" si="16"/>
        <v>15.12695</v>
      </c>
      <c r="U41" s="25">
        <f t="shared" si="17"/>
        <v>17.77711</v>
      </c>
      <c r="V41" s="25">
        <f t="shared" si="18"/>
        <v>2.365205</v>
      </c>
      <c r="W41" s="25">
        <f t="shared" si="19"/>
        <v>3.021465</v>
      </c>
      <c r="X41" s="25">
        <f t="shared" si="20"/>
        <v>4.79007</v>
      </c>
      <c r="Y41" s="23" t="s">
        <v>18</v>
      </c>
    </row>
    <row r="42" spans="1:25" ht="38.25" customHeight="1" thickBot="1">
      <c r="A42" s="6">
        <v>32</v>
      </c>
      <c r="B42" s="10" t="s">
        <v>50</v>
      </c>
      <c r="C42" s="25">
        <f t="shared" si="1"/>
        <v>57.027895</v>
      </c>
      <c r="D42" s="25">
        <v>24.764</v>
      </c>
      <c r="E42" s="26">
        <v>6.736</v>
      </c>
      <c r="F42" s="26">
        <v>6.736</v>
      </c>
      <c r="G42" s="28"/>
      <c r="H42" s="26">
        <v>3.73</v>
      </c>
      <c r="I42" s="26">
        <v>13.228</v>
      </c>
      <c r="J42" s="32">
        <v>15.389</v>
      </c>
      <c r="K42" s="26">
        <v>2.015</v>
      </c>
      <c r="L42" s="26">
        <v>2.554</v>
      </c>
      <c r="M42" s="29">
        <v>4.231</v>
      </c>
      <c r="N42" s="87" t="s">
        <v>18</v>
      </c>
      <c r="O42" s="88"/>
      <c r="P42" s="25">
        <f t="shared" si="12"/>
        <v>19.43974</v>
      </c>
      <c r="Q42" s="25">
        <f t="shared" si="13"/>
        <v>5.2877600000000005</v>
      </c>
      <c r="R42" s="25">
        <f t="shared" si="14"/>
        <v>0</v>
      </c>
      <c r="S42" s="25">
        <f t="shared" si="15"/>
        <v>2.9280500000000003</v>
      </c>
      <c r="T42" s="25">
        <f t="shared" si="16"/>
        <v>10.383980000000001</v>
      </c>
      <c r="U42" s="25">
        <f t="shared" si="17"/>
        <v>12.080365</v>
      </c>
      <c r="V42" s="25">
        <f t="shared" si="18"/>
        <v>1.5817750000000002</v>
      </c>
      <c r="W42" s="25">
        <f t="shared" si="19"/>
        <v>2.00489</v>
      </c>
      <c r="X42" s="25">
        <f t="shared" si="20"/>
        <v>3.321335</v>
      </c>
      <c r="Y42" s="23" t="s">
        <v>18</v>
      </c>
    </row>
    <row r="43" spans="1:25" ht="38.25" customHeight="1" thickBot="1">
      <c r="A43" s="6">
        <v>33</v>
      </c>
      <c r="B43" s="10" t="s">
        <v>51</v>
      </c>
      <c r="C43" s="25">
        <f t="shared" si="1"/>
        <v>77.79742499999999</v>
      </c>
      <c r="D43" s="25">
        <v>32.672</v>
      </c>
      <c r="E43" s="26">
        <v>9.206</v>
      </c>
      <c r="F43" s="26">
        <v>9.206</v>
      </c>
      <c r="G43" s="28"/>
      <c r="H43" s="26">
        <v>5.146</v>
      </c>
      <c r="I43" s="26">
        <v>17.994</v>
      </c>
      <c r="J43" s="32">
        <v>21.294</v>
      </c>
      <c r="K43" s="26">
        <v>3.023</v>
      </c>
      <c r="L43" s="26">
        <v>3.846</v>
      </c>
      <c r="M43" s="29">
        <v>5.924</v>
      </c>
      <c r="N43" s="87" t="s">
        <v>18</v>
      </c>
      <c r="O43" s="88"/>
      <c r="P43" s="25">
        <f t="shared" si="12"/>
        <v>25.64752</v>
      </c>
      <c r="Q43" s="25">
        <f t="shared" si="13"/>
        <v>7.22671</v>
      </c>
      <c r="R43" s="25">
        <f t="shared" si="14"/>
        <v>0</v>
      </c>
      <c r="S43" s="25">
        <f t="shared" si="15"/>
        <v>4.03961</v>
      </c>
      <c r="T43" s="25">
        <f t="shared" si="16"/>
        <v>14.12529</v>
      </c>
      <c r="U43" s="25">
        <f t="shared" si="17"/>
        <v>16.715790000000002</v>
      </c>
      <c r="V43" s="25">
        <f t="shared" si="18"/>
        <v>2.3730550000000004</v>
      </c>
      <c r="W43" s="25">
        <f t="shared" si="19"/>
        <v>3.0191100000000004</v>
      </c>
      <c r="X43" s="25">
        <f t="shared" si="20"/>
        <v>4.650340000000001</v>
      </c>
      <c r="Y43" s="23" t="s">
        <v>18</v>
      </c>
    </row>
    <row r="44" spans="1:25" ht="38.25" customHeight="1" thickBot="1">
      <c r="A44" s="6">
        <v>34</v>
      </c>
      <c r="B44" s="10" t="s">
        <v>52</v>
      </c>
      <c r="C44" s="25">
        <f t="shared" si="1"/>
        <v>46.01199</v>
      </c>
      <c r="D44" s="25">
        <v>20.709</v>
      </c>
      <c r="E44" s="26">
        <v>5.77</v>
      </c>
      <c r="F44" s="26">
        <v>5.77</v>
      </c>
      <c r="G44" s="28"/>
      <c r="H44" s="26">
        <v>2.856</v>
      </c>
      <c r="I44" s="26">
        <v>10.89</v>
      </c>
      <c r="J44" s="32">
        <v>11.876</v>
      </c>
      <c r="K44" s="26">
        <v>1.037</v>
      </c>
      <c r="L44" s="26">
        <v>1.716</v>
      </c>
      <c r="M44" s="29">
        <v>3.76</v>
      </c>
      <c r="N44" s="87" t="s">
        <v>18</v>
      </c>
      <c r="O44" s="88"/>
      <c r="P44" s="25">
        <f t="shared" si="12"/>
        <v>16.256565000000002</v>
      </c>
      <c r="Q44" s="25">
        <f t="shared" si="13"/>
        <v>4.52945</v>
      </c>
      <c r="R44" s="25">
        <f t="shared" si="14"/>
        <v>0</v>
      </c>
      <c r="S44" s="25">
        <f t="shared" si="15"/>
        <v>2.24196</v>
      </c>
      <c r="T44" s="25">
        <f t="shared" si="16"/>
        <v>8.54865</v>
      </c>
      <c r="U44" s="25">
        <f t="shared" si="17"/>
        <v>9.322659999999999</v>
      </c>
      <c r="V44" s="25">
        <f t="shared" si="18"/>
        <v>0.814045</v>
      </c>
      <c r="W44" s="25">
        <f t="shared" si="19"/>
        <v>1.34706</v>
      </c>
      <c r="X44" s="25">
        <f t="shared" si="20"/>
        <v>2.9516</v>
      </c>
      <c r="Y44" s="23" t="s">
        <v>18</v>
      </c>
    </row>
    <row r="45" spans="1:25" ht="38.25" customHeight="1" thickBot="1">
      <c r="A45" s="6">
        <v>35</v>
      </c>
      <c r="B45" s="10" t="s">
        <v>53</v>
      </c>
      <c r="C45" s="25">
        <f t="shared" si="1"/>
        <v>67.1175</v>
      </c>
      <c r="D45" s="25">
        <v>29.269</v>
      </c>
      <c r="E45" s="26">
        <v>7.838</v>
      </c>
      <c r="F45" s="26">
        <v>7.838</v>
      </c>
      <c r="G45" s="28"/>
      <c r="H45" s="26">
        <v>4.337</v>
      </c>
      <c r="I45" s="26">
        <v>15.923</v>
      </c>
      <c r="J45" s="32">
        <v>18.66</v>
      </c>
      <c r="K45" s="26">
        <v>2.11</v>
      </c>
      <c r="L45" s="26">
        <v>2.862</v>
      </c>
      <c r="M45" s="29">
        <v>4.501</v>
      </c>
      <c r="N45" s="87" t="s">
        <v>18</v>
      </c>
      <c r="O45" s="88"/>
      <c r="P45" s="25">
        <f t="shared" si="12"/>
        <v>22.976164999999998</v>
      </c>
      <c r="Q45" s="25">
        <f t="shared" si="13"/>
        <v>6.152830000000001</v>
      </c>
      <c r="R45" s="25">
        <f t="shared" si="14"/>
        <v>0</v>
      </c>
      <c r="S45" s="25">
        <f t="shared" si="15"/>
        <v>3.404545</v>
      </c>
      <c r="T45" s="25">
        <f t="shared" si="16"/>
        <v>12.499555</v>
      </c>
      <c r="U45" s="25">
        <f t="shared" si="17"/>
        <v>14.648100000000001</v>
      </c>
      <c r="V45" s="25">
        <f t="shared" si="18"/>
        <v>1.65635</v>
      </c>
      <c r="W45" s="25">
        <f t="shared" si="19"/>
        <v>2.2466700000000004</v>
      </c>
      <c r="X45" s="25">
        <f t="shared" si="20"/>
        <v>3.5332850000000002</v>
      </c>
      <c r="Y45" s="23" t="s">
        <v>18</v>
      </c>
    </row>
    <row r="46" spans="1:25" ht="38.25" customHeight="1" thickBot="1">
      <c r="A46" s="6">
        <v>36</v>
      </c>
      <c r="B46" s="10" t="s">
        <v>54</v>
      </c>
      <c r="C46" s="25">
        <f t="shared" si="1"/>
        <v>67.129275</v>
      </c>
      <c r="D46" s="25">
        <v>29.266</v>
      </c>
      <c r="E46" s="26">
        <v>7.851</v>
      </c>
      <c r="F46" s="26">
        <v>7.851</v>
      </c>
      <c r="G46" s="28"/>
      <c r="H46" s="26">
        <v>4.333</v>
      </c>
      <c r="I46" s="26">
        <v>15.907</v>
      </c>
      <c r="J46" s="32">
        <v>18.643</v>
      </c>
      <c r="K46" s="26">
        <v>2.11</v>
      </c>
      <c r="L46" s="26">
        <v>2.87</v>
      </c>
      <c r="M46" s="29">
        <v>4.535</v>
      </c>
      <c r="N46" s="87" t="s">
        <v>18</v>
      </c>
      <c r="O46" s="88"/>
      <c r="P46" s="25">
        <f t="shared" si="12"/>
        <v>22.97381</v>
      </c>
      <c r="Q46" s="25">
        <f t="shared" si="13"/>
        <v>6.163035</v>
      </c>
      <c r="R46" s="25">
        <f t="shared" si="14"/>
        <v>0</v>
      </c>
      <c r="S46" s="25">
        <f t="shared" si="15"/>
        <v>3.4014050000000005</v>
      </c>
      <c r="T46" s="25">
        <f t="shared" si="16"/>
        <v>12.486995</v>
      </c>
      <c r="U46" s="25">
        <f t="shared" si="17"/>
        <v>14.634755000000002</v>
      </c>
      <c r="V46" s="25">
        <f t="shared" si="18"/>
        <v>1.65635</v>
      </c>
      <c r="W46" s="25">
        <f t="shared" si="19"/>
        <v>2.2529500000000002</v>
      </c>
      <c r="X46" s="25">
        <f t="shared" si="20"/>
        <v>3.559975</v>
      </c>
      <c r="Y46" s="23" t="s">
        <v>18</v>
      </c>
    </row>
    <row r="47" spans="1:25" ht="38.25" customHeight="1" thickBot="1">
      <c r="A47" s="6">
        <v>37</v>
      </c>
      <c r="B47" s="10" t="s">
        <v>55</v>
      </c>
      <c r="C47" s="25">
        <f t="shared" si="1"/>
        <v>61.401914999999995</v>
      </c>
      <c r="D47" s="25">
        <v>26.586</v>
      </c>
      <c r="E47" s="26">
        <v>7.411</v>
      </c>
      <c r="F47" s="26">
        <v>7.411</v>
      </c>
      <c r="G47" s="28"/>
      <c r="H47" s="26">
        <v>3.929</v>
      </c>
      <c r="I47" s="26">
        <v>14.363</v>
      </c>
      <c r="J47" s="32">
        <v>16.489</v>
      </c>
      <c r="K47" s="26">
        <v>2.015</v>
      </c>
      <c r="L47" s="26">
        <v>2.588</v>
      </c>
      <c r="M47" s="29">
        <v>4.838</v>
      </c>
      <c r="N47" s="87" t="s">
        <v>18</v>
      </c>
      <c r="O47" s="88"/>
      <c r="P47" s="25">
        <f t="shared" si="12"/>
        <v>20.87001</v>
      </c>
      <c r="Q47" s="25">
        <f t="shared" si="13"/>
        <v>5.817635</v>
      </c>
      <c r="R47" s="25">
        <f t="shared" si="14"/>
        <v>0</v>
      </c>
      <c r="S47" s="25">
        <f t="shared" si="15"/>
        <v>3.084265</v>
      </c>
      <c r="T47" s="25">
        <f t="shared" si="16"/>
        <v>11.274955</v>
      </c>
      <c r="U47" s="25">
        <f t="shared" si="17"/>
        <v>12.943865</v>
      </c>
      <c r="V47" s="25">
        <f t="shared" si="18"/>
        <v>1.5817750000000002</v>
      </c>
      <c r="W47" s="25">
        <f t="shared" si="19"/>
        <v>2.03158</v>
      </c>
      <c r="X47" s="25">
        <f t="shared" si="20"/>
        <v>3.7978300000000003</v>
      </c>
      <c r="Y47" s="23" t="s">
        <v>18</v>
      </c>
    </row>
    <row r="48" spans="1:25" ht="38.25" customHeight="1" thickBot="1">
      <c r="A48" s="6">
        <v>38</v>
      </c>
      <c r="B48" s="10" t="s">
        <v>56</v>
      </c>
      <c r="C48" s="25">
        <f t="shared" si="1"/>
        <v>61.401914999999995</v>
      </c>
      <c r="D48" s="25">
        <v>26.586</v>
      </c>
      <c r="E48" s="26">
        <v>7.411</v>
      </c>
      <c r="F48" s="26">
        <v>7.411</v>
      </c>
      <c r="G48" s="28"/>
      <c r="H48" s="26">
        <v>3.929</v>
      </c>
      <c r="I48" s="26">
        <v>14.363</v>
      </c>
      <c r="J48" s="32">
        <v>16.489</v>
      </c>
      <c r="K48" s="26">
        <v>2.015</v>
      </c>
      <c r="L48" s="26">
        <v>2.588</v>
      </c>
      <c r="M48" s="29">
        <v>4.838</v>
      </c>
      <c r="N48" s="87" t="s">
        <v>18</v>
      </c>
      <c r="O48" s="88"/>
      <c r="P48" s="25">
        <f t="shared" si="12"/>
        <v>20.87001</v>
      </c>
      <c r="Q48" s="25">
        <f t="shared" si="13"/>
        <v>5.817635</v>
      </c>
      <c r="R48" s="25">
        <f t="shared" si="14"/>
        <v>0</v>
      </c>
      <c r="S48" s="25">
        <f t="shared" si="15"/>
        <v>3.084265</v>
      </c>
      <c r="T48" s="25">
        <f t="shared" si="16"/>
        <v>11.274955</v>
      </c>
      <c r="U48" s="25">
        <f t="shared" si="17"/>
        <v>12.943865</v>
      </c>
      <c r="V48" s="25">
        <f t="shared" si="18"/>
        <v>1.5817750000000002</v>
      </c>
      <c r="W48" s="25">
        <f t="shared" si="19"/>
        <v>2.03158</v>
      </c>
      <c r="X48" s="25">
        <f t="shared" si="20"/>
        <v>3.7978300000000003</v>
      </c>
      <c r="Y48" s="23" t="s">
        <v>18</v>
      </c>
    </row>
    <row r="49" spans="1:25" ht="38.25" customHeight="1" thickBot="1">
      <c r="A49" s="6">
        <v>39</v>
      </c>
      <c r="B49" s="10" t="s">
        <v>57</v>
      </c>
      <c r="C49" s="25">
        <f t="shared" si="1"/>
        <v>58.97077000000001</v>
      </c>
      <c r="D49" s="25">
        <v>25.626</v>
      </c>
      <c r="E49" s="26">
        <v>6.964</v>
      </c>
      <c r="F49" s="26">
        <v>6.964</v>
      </c>
      <c r="G49" s="28"/>
      <c r="H49" s="26">
        <v>3.758</v>
      </c>
      <c r="I49" s="26">
        <v>13.769</v>
      </c>
      <c r="J49" s="32">
        <v>15.913</v>
      </c>
      <c r="K49" s="26">
        <v>2.014</v>
      </c>
      <c r="L49" s="26">
        <v>2.611</v>
      </c>
      <c r="M49" s="29">
        <v>4.467</v>
      </c>
      <c r="N49" s="87" t="s">
        <v>18</v>
      </c>
      <c r="O49" s="88"/>
      <c r="P49" s="25">
        <f t="shared" si="12"/>
        <v>20.116410000000002</v>
      </c>
      <c r="Q49" s="25">
        <f t="shared" si="13"/>
        <v>5.466740000000001</v>
      </c>
      <c r="R49" s="25">
        <f t="shared" si="14"/>
        <v>0</v>
      </c>
      <c r="S49" s="25">
        <f t="shared" si="15"/>
        <v>2.95003</v>
      </c>
      <c r="T49" s="25">
        <f t="shared" si="16"/>
        <v>10.808665000000001</v>
      </c>
      <c r="U49" s="25">
        <f t="shared" si="17"/>
        <v>12.491705000000001</v>
      </c>
      <c r="V49" s="25">
        <f t="shared" si="18"/>
        <v>1.58099</v>
      </c>
      <c r="W49" s="25">
        <f t="shared" si="19"/>
        <v>2.0496350000000003</v>
      </c>
      <c r="X49" s="25">
        <f t="shared" si="20"/>
        <v>3.506595</v>
      </c>
      <c r="Y49" s="23" t="s">
        <v>18</v>
      </c>
    </row>
    <row r="50" spans="1:25" ht="38.25" customHeight="1" thickBot="1">
      <c r="A50" s="6">
        <v>40</v>
      </c>
      <c r="B50" s="10" t="s">
        <v>58</v>
      </c>
      <c r="C50" s="25">
        <f t="shared" si="1"/>
        <v>75.676355</v>
      </c>
      <c r="D50" s="25">
        <v>31.828</v>
      </c>
      <c r="E50" s="26">
        <v>8.988</v>
      </c>
      <c r="F50" s="26">
        <v>8.988</v>
      </c>
      <c r="G50" s="28"/>
      <c r="H50" s="26">
        <v>5.003</v>
      </c>
      <c r="I50" s="26">
        <v>17.498</v>
      </c>
      <c r="J50" s="32">
        <v>20.813</v>
      </c>
      <c r="K50" s="26">
        <v>3.023</v>
      </c>
      <c r="L50" s="26">
        <v>3.326</v>
      </c>
      <c r="M50" s="29">
        <v>5.924</v>
      </c>
      <c r="N50" s="87" t="s">
        <v>18</v>
      </c>
      <c r="O50" s="88"/>
      <c r="P50" s="25">
        <f t="shared" si="12"/>
        <v>24.98498</v>
      </c>
      <c r="Q50" s="25">
        <f t="shared" si="13"/>
        <v>7.05558</v>
      </c>
      <c r="R50" s="25">
        <f t="shared" si="14"/>
        <v>0</v>
      </c>
      <c r="S50" s="25">
        <f t="shared" si="15"/>
        <v>3.9273550000000004</v>
      </c>
      <c r="T50" s="25">
        <f t="shared" si="16"/>
        <v>13.735930000000002</v>
      </c>
      <c r="U50" s="25">
        <f t="shared" si="17"/>
        <v>16.338205</v>
      </c>
      <c r="V50" s="25">
        <f t="shared" si="18"/>
        <v>2.3730550000000004</v>
      </c>
      <c r="W50" s="25">
        <f t="shared" si="19"/>
        <v>2.61091</v>
      </c>
      <c r="X50" s="25">
        <f t="shared" si="20"/>
        <v>4.650340000000001</v>
      </c>
      <c r="Y50" s="23" t="s">
        <v>18</v>
      </c>
    </row>
    <row r="51" spans="1:25" ht="38.25" customHeight="1" thickBot="1">
      <c r="A51" s="6">
        <v>41</v>
      </c>
      <c r="B51" s="10" t="s">
        <v>59</v>
      </c>
      <c r="C51" s="25">
        <f t="shared" si="1"/>
        <v>52.48353</v>
      </c>
      <c r="D51" s="25">
        <v>22.133</v>
      </c>
      <c r="E51" s="26">
        <v>6.326</v>
      </c>
      <c r="F51" s="26">
        <v>6.326</v>
      </c>
      <c r="G51" s="28"/>
      <c r="H51" s="26">
        <v>3.432</v>
      </c>
      <c r="I51" s="26">
        <v>12.125</v>
      </c>
      <c r="J51" s="32">
        <v>14.321</v>
      </c>
      <c r="K51" s="26">
        <v>2.014</v>
      </c>
      <c r="L51" s="26">
        <v>2.343</v>
      </c>
      <c r="M51" s="29">
        <v>4.164</v>
      </c>
      <c r="N51" s="87" t="s">
        <v>18</v>
      </c>
      <c r="O51" s="88"/>
      <c r="P51" s="25">
        <f t="shared" si="12"/>
        <v>17.374405</v>
      </c>
      <c r="Q51" s="25">
        <f t="shared" si="13"/>
        <v>4.96591</v>
      </c>
      <c r="R51" s="25">
        <f t="shared" si="14"/>
        <v>0</v>
      </c>
      <c r="S51" s="25">
        <f t="shared" si="15"/>
        <v>2.69412</v>
      </c>
      <c r="T51" s="25">
        <f t="shared" si="16"/>
        <v>9.518125</v>
      </c>
      <c r="U51" s="25">
        <f t="shared" si="17"/>
        <v>11.241985</v>
      </c>
      <c r="V51" s="25">
        <f t="shared" si="18"/>
        <v>1.58099</v>
      </c>
      <c r="W51" s="25">
        <f t="shared" si="19"/>
        <v>1.839255</v>
      </c>
      <c r="X51" s="25">
        <f t="shared" si="20"/>
        <v>3.2687399999999998</v>
      </c>
      <c r="Y51" s="23" t="s">
        <v>18</v>
      </c>
    </row>
    <row r="52" spans="1:25" ht="38.25" customHeight="1" thickBot="1">
      <c r="A52" s="6">
        <v>42</v>
      </c>
      <c r="B52" s="10" t="s">
        <v>60</v>
      </c>
      <c r="C52" s="25">
        <f t="shared" si="1"/>
        <v>71.446775</v>
      </c>
      <c r="D52" s="25">
        <v>30.425</v>
      </c>
      <c r="E52" s="26">
        <v>8.334</v>
      </c>
      <c r="F52" s="26">
        <v>8.334</v>
      </c>
      <c r="G52" s="28"/>
      <c r="H52" s="26">
        <v>4.721</v>
      </c>
      <c r="I52" s="26">
        <v>16.531</v>
      </c>
      <c r="J52" s="32">
        <v>19.693</v>
      </c>
      <c r="K52" s="26">
        <v>2.878</v>
      </c>
      <c r="L52" s="26">
        <v>3.112</v>
      </c>
      <c r="M52" s="29">
        <v>5.321</v>
      </c>
      <c r="N52" s="87" t="s">
        <v>18</v>
      </c>
      <c r="O52" s="88"/>
      <c r="P52" s="25">
        <f t="shared" si="12"/>
        <v>23.883625000000002</v>
      </c>
      <c r="Q52" s="25">
        <f t="shared" si="13"/>
        <v>6.54219</v>
      </c>
      <c r="R52" s="25">
        <f t="shared" si="14"/>
        <v>0</v>
      </c>
      <c r="S52" s="25">
        <f t="shared" si="15"/>
        <v>3.705985</v>
      </c>
      <c r="T52" s="25">
        <f t="shared" si="16"/>
        <v>12.976835</v>
      </c>
      <c r="U52" s="25">
        <f t="shared" si="17"/>
        <v>15.459005000000001</v>
      </c>
      <c r="V52" s="25">
        <f t="shared" si="18"/>
        <v>2.25923</v>
      </c>
      <c r="W52" s="25">
        <f t="shared" si="19"/>
        <v>2.44292</v>
      </c>
      <c r="X52" s="25">
        <f t="shared" si="20"/>
        <v>4.176985</v>
      </c>
      <c r="Y52" s="23" t="s">
        <v>18</v>
      </c>
    </row>
    <row r="53" spans="1:25" ht="38.25" customHeight="1" thickBot="1">
      <c r="A53" s="6">
        <v>43</v>
      </c>
      <c r="B53" s="10" t="s">
        <v>61</v>
      </c>
      <c r="C53" s="25">
        <f t="shared" si="1"/>
        <v>52.342229999999994</v>
      </c>
      <c r="D53" s="25">
        <v>21.017</v>
      </c>
      <c r="E53" s="26">
        <v>6.128</v>
      </c>
      <c r="F53" s="26">
        <v>6.128</v>
      </c>
      <c r="G53" s="28"/>
      <c r="H53" s="26">
        <v>3.418</v>
      </c>
      <c r="I53" s="26">
        <v>11.934</v>
      </c>
      <c r="J53" s="32">
        <v>14.784</v>
      </c>
      <c r="K53" s="26">
        <v>2.9</v>
      </c>
      <c r="L53" s="26">
        <v>2.232</v>
      </c>
      <c r="M53" s="29">
        <v>4.265</v>
      </c>
      <c r="N53" s="87" t="s">
        <v>18</v>
      </c>
      <c r="O53" s="88"/>
      <c r="P53" s="25">
        <f t="shared" si="12"/>
        <v>16.498345</v>
      </c>
      <c r="Q53" s="25">
        <f t="shared" si="13"/>
        <v>4.81048</v>
      </c>
      <c r="R53" s="25">
        <f t="shared" si="14"/>
        <v>0</v>
      </c>
      <c r="S53" s="25">
        <f t="shared" si="15"/>
        <v>2.6831300000000002</v>
      </c>
      <c r="T53" s="25">
        <f t="shared" si="16"/>
        <v>9.36819</v>
      </c>
      <c r="U53" s="25">
        <f t="shared" si="17"/>
        <v>11.605440000000002</v>
      </c>
      <c r="V53" s="25">
        <f t="shared" si="18"/>
        <v>2.2765</v>
      </c>
      <c r="W53" s="25">
        <f t="shared" si="19"/>
        <v>1.7521200000000001</v>
      </c>
      <c r="X53" s="25">
        <f t="shared" si="20"/>
        <v>3.348025</v>
      </c>
      <c r="Y53" s="23" t="s">
        <v>18</v>
      </c>
    </row>
    <row r="54" spans="1:25" ht="38.25" customHeight="1" thickBot="1">
      <c r="A54" s="6">
        <v>44</v>
      </c>
      <c r="B54" s="10" t="s">
        <v>62</v>
      </c>
      <c r="C54" s="25">
        <f t="shared" si="1"/>
        <v>53.233990000000006</v>
      </c>
      <c r="D54" s="25">
        <v>23.17</v>
      </c>
      <c r="E54" s="26">
        <v>6.185</v>
      </c>
      <c r="F54" s="26">
        <v>6.185</v>
      </c>
      <c r="G54" s="28"/>
      <c r="H54" s="26">
        <v>3.663</v>
      </c>
      <c r="I54" s="26">
        <v>12.271</v>
      </c>
      <c r="J54" s="32">
        <v>14.463</v>
      </c>
      <c r="K54" s="26">
        <v>2.015</v>
      </c>
      <c r="L54" s="26">
        <v>2.489</v>
      </c>
      <c r="M54" s="29">
        <v>3.558</v>
      </c>
      <c r="N54" s="87" t="s">
        <v>18</v>
      </c>
      <c r="O54" s="88"/>
      <c r="P54" s="25">
        <f t="shared" si="12"/>
        <v>18.188450000000003</v>
      </c>
      <c r="Q54" s="25">
        <f t="shared" si="13"/>
        <v>4.855225</v>
      </c>
      <c r="R54" s="25">
        <f t="shared" si="14"/>
        <v>0</v>
      </c>
      <c r="S54" s="25">
        <f t="shared" si="15"/>
        <v>2.875455</v>
      </c>
      <c r="T54" s="25">
        <f t="shared" si="16"/>
        <v>9.632735</v>
      </c>
      <c r="U54" s="25">
        <f t="shared" si="17"/>
        <v>11.353455</v>
      </c>
      <c r="V54" s="25">
        <f t="shared" si="18"/>
        <v>1.5817750000000002</v>
      </c>
      <c r="W54" s="25">
        <f t="shared" si="19"/>
        <v>1.953865</v>
      </c>
      <c r="X54" s="25">
        <f t="shared" si="20"/>
        <v>2.79303</v>
      </c>
      <c r="Y54" s="23" t="s">
        <v>18</v>
      </c>
    </row>
    <row r="55" spans="1:25" ht="38.25" customHeight="1" thickBot="1">
      <c r="A55" s="6">
        <v>45</v>
      </c>
      <c r="B55" s="10" t="s">
        <v>63</v>
      </c>
      <c r="C55" s="25">
        <f t="shared" si="1"/>
        <v>75.55860499999999</v>
      </c>
      <c r="D55" s="25">
        <v>31.766</v>
      </c>
      <c r="E55" s="26">
        <v>8.993</v>
      </c>
      <c r="F55" s="26">
        <v>8.993</v>
      </c>
      <c r="G55" s="28"/>
      <c r="H55" s="26">
        <v>4.993</v>
      </c>
      <c r="I55" s="26">
        <v>17.462</v>
      </c>
      <c r="J55" s="32">
        <v>20.778</v>
      </c>
      <c r="K55" s="26">
        <v>3.023</v>
      </c>
      <c r="L55" s="26">
        <v>3.314</v>
      </c>
      <c r="M55" s="29">
        <v>5.924</v>
      </c>
      <c r="N55" s="87" t="s">
        <v>18</v>
      </c>
      <c r="O55" s="88"/>
      <c r="P55" s="25">
        <f t="shared" si="12"/>
        <v>24.93631</v>
      </c>
      <c r="Q55" s="25">
        <f t="shared" si="13"/>
        <v>7.059505000000001</v>
      </c>
      <c r="R55" s="25">
        <f t="shared" si="14"/>
        <v>0</v>
      </c>
      <c r="S55" s="25">
        <f t="shared" si="15"/>
        <v>3.9195050000000005</v>
      </c>
      <c r="T55" s="25">
        <f t="shared" si="16"/>
        <v>13.70767</v>
      </c>
      <c r="U55" s="25">
        <f t="shared" si="17"/>
        <v>16.31073</v>
      </c>
      <c r="V55" s="25">
        <f t="shared" si="18"/>
        <v>2.3730550000000004</v>
      </c>
      <c r="W55" s="25">
        <f t="shared" si="19"/>
        <v>2.60149</v>
      </c>
      <c r="X55" s="25">
        <f t="shared" si="20"/>
        <v>4.650340000000001</v>
      </c>
      <c r="Y55" s="23" t="s">
        <v>18</v>
      </c>
    </row>
    <row r="56" spans="1:25" ht="38.25" customHeight="1" thickBot="1">
      <c r="A56" s="6">
        <v>46</v>
      </c>
      <c r="B56" s="10" t="s">
        <v>64</v>
      </c>
      <c r="C56" s="25">
        <f t="shared" si="1"/>
        <v>46.909245000000006</v>
      </c>
      <c r="D56" s="25">
        <v>20.408</v>
      </c>
      <c r="E56" s="26">
        <v>5.495</v>
      </c>
      <c r="F56" s="26">
        <v>5.495</v>
      </c>
      <c r="G56" s="28"/>
      <c r="H56" s="26">
        <v>3.204</v>
      </c>
      <c r="I56" s="26">
        <v>10.742</v>
      </c>
      <c r="J56" s="32">
        <v>12.982</v>
      </c>
      <c r="K56" s="26">
        <v>2.015</v>
      </c>
      <c r="L56" s="26">
        <v>1.353</v>
      </c>
      <c r="M56" s="29">
        <v>3.558</v>
      </c>
      <c r="N56" s="87" t="s">
        <v>18</v>
      </c>
      <c r="O56" s="88"/>
      <c r="P56" s="25">
        <f t="shared" si="12"/>
        <v>16.020280000000003</v>
      </c>
      <c r="Q56" s="25">
        <f t="shared" si="13"/>
        <v>4.313575</v>
      </c>
      <c r="R56" s="25">
        <f t="shared" si="14"/>
        <v>0</v>
      </c>
      <c r="S56" s="25">
        <f t="shared" si="15"/>
        <v>2.51514</v>
      </c>
      <c r="T56" s="25">
        <f t="shared" si="16"/>
        <v>8.43247</v>
      </c>
      <c r="U56" s="25">
        <f t="shared" si="17"/>
        <v>10.19087</v>
      </c>
      <c r="V56" s="25">
        <f t="shared" si="18"/>
        <v>1.5817750000000002</v>
      </c>
      <c r="W56" s="25">
        <f t="shared" si="19"/>
        <v>1.062105</v>
      </c>
      <c r="X56" s="25">
        <f t="shared" si="20"/>
        <v>2.79303</v>
      </c>
      <c r="Y56" s="23" t="s">
        <v>18</v>
      </c>
    </row>
    <row r="57" spans="1:25" ht="38.25" customHeight="1" thickBot="1">
      <c r="A57" s="6">
        <v>47</v>
      </c>
      <c r="B57" s="10" t="s">
        <v>65</v>
      </c>
      <c r="C57" s="25">
        <f t="shared" si="1"/>
        <v>153.04203</v>
      </c>
      <c r="D57" s="25">
        <v>67.793</v>
      </c>
      <c r="E57" s="26">
        <v>17.455</v>
      </c>
      <c r="F57" s="26">
        <v>17.455</v>
      </c>
      <c r="G57" s="28"/>
      <c r="H57" s="26">
        <v>9.815</v>
      </c>
      <c r="I57" s="26">
        <v>35.804</v>
      </c>
      <c r="J57" s="27">
        <v>42.648</v>
      </c>
      <c r="K57" s="26">
        <v>5.274</v>
      </c>
      <c r="L57" s="26">
        <v>6.219</v>
      </c>
      <c r="M57" s="29">
        <v>9.95</v>
      </c>
      <c r="N57" s="100" t="s">
        <v>18</v>
      </c>
      <c r="O57" s="101"/>
      <c r="P57" s="25">
        <f t="shared" si="12"/>
        <v>53.21750500000001</v>
      </c>
      <c r="Q57" s="25">
        <f t="shared" si="13"/>
        <v>13.702174999999999</v>
      </c>
      <c r="R57" s="25">
        <f t="shared" si="14"/>
        <v>0</v>
      </c>
      <c r="S57" s="25">
        <f t="shared" si="15"/>
        <v>7.704775</v>
      </c>
      <c r="T57" s="25">
        <f t="shared" si="16"/>
        <v>28.106140000000003</v>
      </c>
      <c r="U57" s="25">
        <f t="shared" si="17"/>
        <v>33.478680000000004</v>
      </c>
      <c r="V57" s="25">
        <f t="shared" si="18"/>
        <v>4.14009</v>
      </c>
      <c r="W57" s="25">
        <f t="shared" si="19"/>
        <v>4.881915</v>
      </c>
      <c r="X57" s="25">
        <f t="shared" si="20"/>
        <v>7.81075</v>
      </c>
      <c r="Y57" s="24" t="s">
        <v>18</v>
      </c>
    </row>
    <row r="58" spans="1:15" ht="15.75" thickBot="1">
      <c r="A58" s="89"/>
      <c r="B58" s="90"/>
      <c r="C58" s="13"/>
      <c r="D58" s="13"/>
      <c r="E58" s="14"/>
      <c r="F58" s="14"/>
      <c r="G58" s="14">
        <f>D59+E59+G59+H59</f>
        <v>1136.341</v>
      </c>
      <c r="H58" s="15"/>
      <c r="I58" s="97">
        <f>I59+J59+K59+L59+M59</f>
        <v>2774.422000000001</v>
      </c>
      <c r="J58" s="98"/>
      <c r="K58" s="98"/>
      <c r="L58" s="98"/>
      <c r="M58" s="99"/>
      <c r="N58" s="91"/>
      <c r="O58" s="92"/>
    </row>
    <row r="59" spans="1:24" ht="13.5" thickBot="1">
      <c r="A59" s="95" t="s">
        <v>66</v>
      </c>
      <c r="B59" s="96"/>
      <c r="C59" s="35">
        <f>SUM(C11:C57)</f>
        <v>1898.8087699999996</v>
      </c>
      <c r="D59" s="11">
        <f aca="true" t="shared" si="21" ref="D59:M59">SUM(D11:D57)</f>
        <v>792.307</v>
      </c>
      <c r="E59" s="11">
        <f t="shared" si="21"/>
        <v>221.058</v>
      </c>
      <c r="F59" s="11">
        <f t="shared" si="21"/>
        <v>214.00799999999998</v>
      </c>
      <c r="G59" s="11">
        <f t="shared" si="21"/>
        <v>0</v>
      </c>
      <c r="H59" s="11">
        <f t="shared" si="21"/>
        <v>122.976</v>
      </c>
      <c r="I59" s="11">
        <f t="shared" si="21"/>
        <v>1993.9940000000006</v>
      </c>
      <c r="J59" s="11">
        <f t="shared" si="21"/>
        <v>501.5200000000001</v>
      </c>
      <c r="K59" s="11">
        <f t="shared" si="21"/>
        <v>66.10300000000001</v>
      </c>
      <c r="L59" s="11">
        <f t="shared" si="21"/>
        <v>76.00099999999999</v>
      </c>
      <c r="M59" s="11">
        <f t="shared" si="21"/>
        <v>136.80399999999997</v>
      </c>
      <c r="N59" s="93"/>
      <c r="O59" s="94"/>
      <c r="P59" s="35">
        <f aca="true" t="shared" si="22" ref="P59:X59">SUM(P11:P57)</f>
        <v>638.90149</v>
      </c>
      <c r="Q59" s="35">
        <f t="shared" si="22"/>
        <v>178.86253000000005</v>
      </c>
      <c r="R59" s="35">
        <f t="shared" si="22"/>
        <v>0</v>
      </c>
      <c r="S59" s="35">
        <f t="shared" si="22"/>
        <v>99.64613500000002</v>
      </c>
      <c r="T59" s="35">
        <f t="shared" si="22"/>
        <v>351.65272000000004</v>
      </c>
      <c r="U59" s="35">
        <f t="shared" si="22"/>
        <v>404.70593</v>
      </c>
      <c r="V59" s="35">
        <f t="shared" si="22"/>
        <v>53.41585</v>
      </c>
      <c r="W59" s="35">
        <f t="shared" si="22"/>
        <v>60.737289999999994</v>
      </c>
      <c r="X59" s="35">
        <f t="shared" si="22"/>
        <v>110.886825</v>
      </c>
    </row>
  </sheetData>
  <sheetProtection/>
  <mergeCells count="97">
    <mergeCell ref="V6:V7"/>
    <mergeCell ref="W6:W7"/>
    <mergeCell ref="X6:X7"/>
    <mergeCell ref="P6:P7"/>
    <mergeCell ref="T5:X5"/>
    <mergeCell ref="N5:O9"/>
    <mergeCell ref="Q6:Q7"/>
    <mergeCell ref="R6:R7"/>
    <mergeCell ref="S6:S7"/>
    <mergeCell ref="T6:T7"/>
    <mergeCell ref="U6:U7"/>
    <mergeCell ref="W3:Y3"/>
    <mergeCell ref="N53:O53"/>
    <mergeCell ref="N45:O45"/>
    <mergeCell ref="N46:O46"/>
    <mergeCell ref="N47:O47"/>
    <mergeCell ref="N48:O48"/>
    <mergeCell ref="N42:O42"/>
    <mergeCell ref="N43:O43"/>
    <mergeCell ref="N29:O29"/>
    <mergeCell ref="N30:O30"/>
    <mergeCell ref="N55:O55"/>
    <mergeCell ref="P4:Y4"/>
    <mergeCell ref="P5:S5"/>
    <mergeCell ref="L6:L8"/>
    <mergeCell ref="M6:M8"/>
    <mergeCell ref="N50:O50"/>
    <mergeCell ref="N51:O51"/>
    <mergeCell ref="N52:O52"/>
    <mergeCell ref="N44:O44"/>
    <mergeCell ref="Y5:Y9"/>
    <mergeCell ref="N35:O35"/>
    <mergeCell ref="N36:O36"/>
    <mergeCell ref="N37:O37"/>
    <mergeCell ref="N58:O58"/>
    <mergeCell ref="N59:O59"/>
    <mergeCell ref="A59:B59"/>
    <mergeCell ref="I58:M58"/>
    <mergeCell ref="N56:O56"/>
    <mergeCell ref="N57:O57"/>
    <mergeCell ref="N54:O54"/>
    <mergeCell ref="N28:O28"/>
    <mergeCell ref="A58:B58"/>
    <mergeCell ref="N33:O33"/>
    <mergeCell ref="N34:O34"/>
    <mergeCell ref="N49:O49"/>
    <mergeCell ref="N41:O41"/>
    <mergeCell ref="N31:O31"/>
    <mergeCell ref="N38:O38"/>
    <mergeCell ref="N39:O39"/>
    <mergeCell ref="N40:O40"/>
    <mergeCell ref="N23:O23"/>
    <mergeCell ref="N24:O24"/>
    <mergeCell ref="N32:O32"/>
    <mergeCell ref="E18:F18"/>
    <mergeCell ref="N18:O18"/>
    <mergeCell ref="E19:F19"/>
    <mergeCell ref="N19:O19"/>
    <mergeCell ref="E20:F20"/>
    <mergeCell ref="N20:O20"/>
    <mergeCell ref="N27:O27"/>
    <mergeCell ref="N25:O25"/>
    <mergeCell ref="N26:O26"/>
    <mergeCell ref="E15:F15"/>
    <mergeCell ref="N15:O15"/>
    <mergeCell ref="E16:F16"/>
    <mergeCell ref="N16:O16"/>
    <mergeCell ref="E17:F17"/>
    <mergeCell ref="N17:O17"/>
    <mergeCell ref="N21:O21"/>
    <mergeCell ref="N22:O22"/>
    <mergeCell ref="E12:F12"/>
    <mergeCell ref="N12:O12"/>
    <mergeCell ref="E13:F13"/>
    <mergeCell ref="N13:O13"/>
    <mergeCell ref="E14:F14"/>
    <mergeCell ref="N14:O14"/>
    <mergeCell ref="H6:H8"/>
    <mergeCell ref="D5:H5"/>
    <mergeCell ref="E10:F10"/>
    <mergeCell ref="N10:O10"/>
    <mergeCell ref="E11:F11"/>
    <mergeCell ref="N11:O11"/>
    <mergeCell ref="I5:M5"/>
    <mergeCell ref="I6:I8"/>
    <mergeCell ref="J6:J8"/>
    <mergeCell ref="K6:K8"/>
    <mergeCell ref="A1:Y1"/>
    <mergeCell ref="A2:Y2"/>
    <mergeCell ref="E9:F9"/>
    <mergeCell ref="A4:A9"/>
    <mergeCell ref="B4:B9"/>
    <mergeCell ref="C4:C8"/>
    <mergeCell ref="D4:N4"/>
    <mergeCell ref="D6:D8"/>
    <mergeCell ref="E6:F8"/>
    <mergeCell ref="G6:G8"/>
  </mergeCells>
  <printOptions/>
  <pageMargins left="0.38" right="0.2" top="0.18" bottom="0.14" header="0.16" footer="0.1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Елена</cp:lastModifiedBy>
  <cp:lastPrinted>2011-02-15T12:56:27Z</cp:lastPrinted>
  <dcterms:created xsi:type="dcterms:W3CDTF">2009-06-10T09:13:39Z</dcterms:created>
  <dcterms:modified xsi:type="dcterms:W3CDTF">2011-03-18T03:48:31Z</dcterms:modified>
  <cp:category/>
  <cp:version/>
  <cp:contentType/>
  <cp:contentStatus/>
</cp:coreProperties>
</file>